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yOhCblWFRP1nqYBR41kr+eG97YTppANME3Pwd+kGiP2fx5QrdMFu80laheen/51ZHjXYmizW7ePaG/A8WSXVuA==" workbookSaltValue="CYihF1MiTSElwXeqOOH6nQ==" workbookSpinCount="100000" lockStructure="1"/>
  <bookViews>
    <workbookView xWindow="0" yWindow="0" windowWidth="22260" windowHeight="12645"/>
  </bookViews>
  <sheets>
    <sheet name="تقييم الأداء_وظائف الفئةالثالثة" sheetId="3" r:id="rId1"/>
    <sheet name="ارشادات عامة" sheetId="8" r:id="rId2"/>
    <sheet name="الجزء الأول_المعلومات العامة" sheetId="4" r:id="rId3"/>
    <sheet name="الجزء الثاني_الكفايات" sheetId="6" r:id="rId4"/>
    <sheet name="الجزء الثالث_خطة التطوير" sheetId="7" r:id="rId5"/>
    <sheet name="Sheet1" sheetId="1" state="hidden" r:id="rId6"/>
    <sheet name="Sheet2" sheetId="2" state="hidden"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 i="6" l="1"/>
  <c r="V48" i="6"/>
  <c r="V47" i="6"/>
  <c r="V46" i="6"/>
  <c r="V45" i="6"/>
  <c r="V44" i="6"/>
  <c r="X43" i="6" s="1"/>
  <c r="Z43" i="6" s="1"/>
  <c r="V43" i="6"/>
  <c r="J23" i="3" l="1"/>
  <c r="N9" i="3"/>
  <c r="H9" i="3"/>
  <c r="N7" i="3" l="1"/>
  <c r="H7" i="3"/>
  <c r="M139" i="1" l="1"/>
  <c r="C139" i="1"/>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X25" i="6" l="1"/>
  <c r="Z25" i="6" s="1"/>
  <c r="X19" i="6"/>
  <c r="Z19" i="6" s="1"/>
  <c r="X37" i="6"/>
  <c r="Z37" i="6" s="1"/>
  <c r="X13" i="6"/>
  <c r="Z13" i="6" s="1"/>
  <c r="X31" i="6"/>
  <c r="Z31" i="6" s="1"/>
  <c r="V117" i="1"/>
  <c r="V116" i="1"/>
  <c r="V115" i="1"/>
  <c r="V114" i="1"/>
  <c r="V113" i="1"/>
  <c r="V112" i="1"/>
  <c r="V111" i="1"/>
  <c r="V110" i="1"/>
  <c r="V109" i="1"/>
  <c r="V108" i="1"/>
  <c r="V107" i="1"/>
  <c r="V106" i="1"/>
  <c r="V129" i="1"/>
  <c r="V128" i="1"/>
  <c r="V127" i="1"/>
  <c r="V126" i="1"/>
  <c r="V125" i="1"/>
  <c r="V124" i="1"/>
  <c r="V123" i="1"/>
  <c r="V122" i="1"/>
  <c r="V121" i="1"/>
  <c r="V120" i="1"/>
  <c r="V119" i="1"/>
  <c r="V118" i="1"/>
  <c r="V105" i="1"/>
  <c r="V104" i="1"/>
  <c r="V103" i="1"/>
  <c r="V102" i="1"/>
  <c r="V101" i="1"/>
  <c r="V100" i="1"/>
  <c r="J131" i="1"/>
  <c r="S50" i="6" l="1"/>
  <c r="F56" i="6" s="1"/>
  <c r="P23" i="3" s="1"/>
  <c r="F33" i="3" s="1"/>
  <c r="X100" i="1"/>
  <c r="Z100" i="1" s="1"/>
  <c r="X118" i="1"/>
  <c r="Z118" i="1" s="1"/>
  <c r="X106" i="1"/>
  <c r="Z106" i="1" s="1"/>
  <c r="X124" i="1"/>
  <c r="Z124" i="1" s="1"/>
  <c r="X112" i="1"/>
  <c r="Z112" i="1" s="1"/>
  <c r="J86" i="1"/>
  <c r="Q82" i="1"/>
  <c r="S82" i="1" s="1"/>
  <c r="Q79" i="1"/>
  <c r="S79" i="1" s="1"/>
  <c r="Q76" i="1"/>
  <c r="S76" i="1" s="1"/>
  <c r="Q73" i="1"/>
  <c r="S73" i="1" s="1"/>
  <c r="Q70" i="1"/>
  <c r="S70" i="1" s="1"/>
  <c r="L33" i="3" l="1"/>
  <c r="Q139" i="1"/>
  <c r="G139" i="1"/>
  <c r="S131" i="1"/>
  <c r="S86" i="1"/>
  <c r="J61" i="1" l="1"/>
  <c r="Q48" i="1"/>
  <c r="S48" i="1" s="1"/>
  <c r="Q51" i="1"/>
  <c r="S51" i="1" s="1"/>
  <c r="Q54" i="1"/>
  <c r="S54" i="1" s="1"/>
  <c r="Q57" i="1"/>
  <c r="S57" i="1" s="1"/>
  <c r="Q45" i="1"/>
  <c r="S45" i="1" s="1"/>
  <c r="S61" i="1" l="1"/>
  <c r="C144" i="1" s="1"/>
  <c r="M144" i="1" l="1"/>
</calcChain>
</file>

<file path=xl/comments1.xml><?xml version="1.0" encoding="utf-8"?>
<comments xmlns="http://schemas.openxmlformats.org/spreadsheetml/2006/main">
  <authors>
    <author>Author</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rPr>
          <t>اضغط هنا للانتقال إلى الجزء الثالث (الكفايات)</t>
        </r>
      </text>
    </comment>
    <comment ref="P23" authorId="0" shapeId="0">
      <text>
        <r>
          <rPr>
            <b/>
            <sz val="9"/>
            <color indexed="81"/>
            <rFont val="Tahoma"/>
          </rPr>
          <t>يحتسب تلقائيا 
بعد تعبئة تقييم الجزء الثالث (الكفايات).</t>
        </r>
      </text>
    </comment>
    <comment ref="F26" authorId="0" shapeId="0">
      <text>
        <r>
          <rPr>
            <b/>
            <sz val="9"/>
            <color indexed="81"/>
            <rFont val="Tahoma"/>
          </rPr>
          <t>اضغط هنا للانتقال إلى الجزء الرابع (خطة التطوير المهنية / خطة التحسين الفردية)</t>
        </r>
      </text>
    </comment>
    <comment ref="F33" authorId="0" shapeId="0">
      <text>
        <r>
          <rPr>
            <b/>
            <sz val="9"/>
            <color indexed="81"/>
            <rFont val="Tahoma"/>
          </rPr>
          <t xml:space="preserve">يحتسب تلقائيا 
بعد تعبئة تقييم كلا من الجزء الثاني (النتائج)
و الجزء الثالث (الكفايات).
</t>
        </r>
      </text>
    </comment>
    <comment ref="L33"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<sst xmlns="http://schemas.openxmlformats.org/spreadsheetml/2006/main" count="253" uniqueCount="172">
  <si>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</si>
  <si>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</si>
  <si>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</si>
  <si>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</si>
  <si>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</si>
  <si>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</si>
  <si>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</si>
  <si>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</si>
  <si>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</si>
  <si>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</si>
  <si>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</si>
  <si>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</si>
  <si>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</si>
  <si>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</si>
  <si>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</si>
  <si>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</si>
  <si>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</si>
  <si>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</si>
  <si>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</si>
  <si>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</si>
  <si>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</si>
  <si>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</si>
  <si>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</si>
  <si>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</si>
  <si>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</si>
  <si>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</si>
  <si>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</si>
  <si>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</si>
  <si>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</si>
  <si>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</si>
  <si>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</si>
  <si>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</si>
  <si>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</si>
  <si>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</si>
  <si>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</si>
  <si>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</si>
  <si>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</si>
  <si>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</si>
  <si>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</si>
  <si>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</si>
  <si>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</si>
  <si>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</si>
  <si>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</si>
  <si>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</si>
  <si>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</si>
  <si>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</si>
  <si>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</si>
  <si>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</si>
  <si>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</si>
  <si>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</si>
  <si>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</si>
  <si>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</si>
  <si>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</si>
  <si>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</si>
  <si>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</si>
  <si>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</si>
  <si>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</si>
  <si>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</si>
  <si>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</si>
  <si>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</si>
  <si>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</si>
  <si>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</si>
  <si>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</si>
  <si>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</si>
  <si>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</si>
  <si>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</si>
  <si>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</si>
  <si>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</si>
  <si>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</si>
  <si>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</si>
  <si>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</si>
  <si>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</si>
  <si>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</si>
  <si>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</si>
  <si>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</si>
  <si>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</si>
  <si>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</si>
  <si>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</si>
  <si>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</si>
  <si>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</si>
  <si>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</si>
  <si>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</si>
  <si>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</si>
  <si>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عامر نعيم داود</t>
  </si>
  <si>
    <t>تكنولوجيا المعلومات</t>
  </si>
  <si>
    <t>مبرمج مساعد</t>
  </si>
  <si>
    <t>اسم الموظف</t>
  </si>
  <si>
    <t>الوظيفة</t>
  </si>
  <si>
    <t>التحول الالكتروني</t>
  </si>
  <si>
    <t>تعبئة الجزء الأول (المعلومات العامة للموظف)</t>
  </si>
  <si>
    <t>العلامة المحتسبة:</t>
  </si>
  <si>
    <t>ارشادات عامة</t>
  </si>
  <si>
    <t>النسبة المخصصة لهذا الجزء:</t>
  </si>
  <si>
    <t xml:space="preserve"> التقييم النهائي (المجموع)</t>
  </si>
  <si>
    <t>العلامة المستحقة ( مجموع العلامات * النسبة المخصصة لهذا الجزء)</t>
  </si>
  <si>
    <t>مجموع حاصل ضرب المتوسطات في الأوزان</t>
  </si>
  <si>
    <t>الارشادات</t>
  </si>
  <si>
    <t>يكون تقييم الرئيس المباشر للموظف في كل من النتائج و الكفايات من (1-5) رقم صحيح من دون كسور, بحيث تمثل (1) الحد الادنى ضعيف و (5) الحد الاعلى ممتاز.</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</si>
  <si>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</si>
  <si>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</si>
  <si>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</si>
  <si>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</si>
  <si>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</si>
  <si>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</si>
  <si>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</si>
  <si>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</si>
  <si>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</si>
  <si>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</si>
  <si>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</si>
  <si>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</si>
  <si>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</si>
  <si>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</si>
  <si>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</si>
  <si>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</si>
  <si>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</si>
  <si>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</si>
  <si>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</si>
  <si>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</si>
  <si>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</si>
  <si>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</si>
  <si>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</si>
  <si>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</si>
  <si>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</si>
  <si>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</si>
  <si>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</si>
  <si>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</si>
  <si>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</si>
  <si>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</si>
  <si>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</si>
  <si>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</si>
  <si>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</si>
  <si>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</si>
  <si>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</si>
  <si>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</si>
  <si>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الثاني (الكفايات)</t>
  </si>
  <si>
    <t>تعبئة الجزء الثالث (خطة التطوير المهنية / خطة التحسين الفردية)</t>
  </si>
  <si>
    <t>وظائف الفئة الثالثة</t>
  </si>
  <si>
    <t>الارتباط المهني</t>
  </si>
  <si>
    <t>اظهار الاحترام</t>
  </si>
  <si>
    <t>الإلتزام بالسلامة والصحة المهنية</t>
  </si>
  <si>
    <t>*</t>
  </si>
  <si>
    <r>
      <t>1.</t>
    </r>
    <r>
      <rPr>
        <sz val="12"/>
        <color theme="1"/>
        <rFont val="Times New Roman"/>
        <family val="1"/>
      </rPr>
      <t>     يتواصل بشكل واضح مع الأخرين، ويعبر عما يريد أن يقوله.</t>
    </r>
  </si>
  <si>
    <r>
      <t>2.</t>
    </r>
    <r>
      <rPr>
        <sz val="12"/>
        <color theme="1"/>
        <rFont val="Times New Roman"/>
        <family val="1"/>
      </rPr>
      <t>     يطرح الأفكار بشكل متسلسل ومنطقي.</t>
    </r>
  </si>
  <si>
    <r>
      <t>3.</t>
    </r>
    <r>
      <rPr>
        <sz val="12"/>
        <color theme="1"/>
        <rFont val="Times New Roman"/>
        <family val="1"/>
      </rPr>
      <t>     يتواصل كتابياً بشكل واضح.</t>
    </r>
  </si>
  <si>
    <r>
      <t>4.</t>
    </r>
    <r>
      <rPr>
        <sz val="12"/>
        <color theme="1"/>
        <rFont val="Times New Roman"/>
        <family val="1"/>
      </rPr>
      <t>     يتقيد بالتعليمات والإجراءات عند تقديم المعلومة.</t>
    </r>
  </si>
  <si>
    <r>
      <t>5.</t>
    </r>
    <r>
      <rPr>
        <sz val="12"/>
        <color theme="1"/>
        <rFont val="Times New Roman"/>
        <family val="1"/>
      </rPr>
      <t>     ينصت للآخرين بعناية ويفهم بوضوح ما يتم ايصاله له.</t>
    </r>
  </si>
  <si>
    <r>
      <t>1.</t>
    </r>
    <r>
      <rPr>
        <sz val="12"/>
        <color theme="1"/>
        <rFont val="Times New Roman"/>
        <family val="1"/>
      </rPr>
      <t>     يعامل الجميع باحترام.</t>
    </r>
  </si>
  <si>
    <r>
      <t>2.</t>
    </r>
    <r>
      <rPr>
        <sz val="12"/>
        <color theme="1"/>
        <rFont val="Times New Roman"/>
        <family val="1"/>
      </rPr>
      <t>     يتعامل بلباقة وبشكل مهذب.</t>
    </r>
  </si>
  <si>
    <r>
      <t>3.</t>
    </r>
    <r>
      <rPr>
        <sz val="12"/>
        <color theme="1"/>
        <rFont val="Times New Roman"/>
        <family val="1"/>
      </rPr>
      <t>     يستجيب بشكل ايجابي لمساعدة زملائه الموظفين.</t>
    </r>
  </si>
  <si>
    <r>
      <t>4.</t>
    </r>
    <r>
      <rPr>
        <sz val="12"/>
        <color theme="1"/>
        <rFont val="Times New Roman"/>
        <family val="1"/>
      </rPr>
      <t>     يؤدي المهام المطلوبة منه.</t>
    </r>
  </si>
  <si>
    <r>
      <t>5.</t>
    </r>
    <r>
      <rPr>
        <sz val="12"/>
        <color theme="1"/>
        <rFont val="Times New Roman"/>
        <family val="1"/>
      </rPr>
      <t>    يطلب المساعدة من زملائه عند الحاجة.</t>
    </r>
  </si>
  <si>
    <r>
      <t>1.</t>
    </r>
    <r>
      <rPr>
        <sz val="12"/>
        <color theme="1"/>
        <rFont val="Times New Roman"/>
        <family val="1"/>
      </rPr>
      <t>     يستعد للتغلب على التحديات عند مواجهته لمسؤوليات صعبة.</t>
    </r>
  </si>
  <si>
    <r>
      <t>2.</t>
    </r>
    <r>
      <rPr>
        <sz val="12"/>
        <color theme="1"/>
        <rFont val="Times New Roman"/>
        <family val="1"/>
      </rPr>
      <t>     يتطلع إلى مستوى أعلى من الإنجاز والإبتكار عند ممارسة عمله.</t>
    </r>
  </si>
  <si>
    <r>
      <t>3.</t>
    </r>
    <r>
      <rPr>
        <sz val="12"/>
        <color theme="1"/>
        <rFont val="Times New Roman"/>
        <family val="1"/>
      </rPr>
      <t>     يصل إلى العمل في موعد أو في وقت مبكر                                     ويبقى لوقت متأخر طواعية عند الضرورة</t>
    </r>
  </si>
  <si>
    <r>
      <t>4.</t>
    </r>
    <r>
      <rPr>
        <sz val="12"/>
        <color theme="1"/>
        <rFont val="Times New Roman"/>
        <family val="1"/>
      </rPr>
      <t>     يتقبل النقد من المسؤولين في العمل.</t>
    </r>
  </si>
  <si>
    <t>5.    يحافظ على جودة الخدمات المقدمة</t>
  </si>
  <si>
    <r>
      <t>1.</t>
    </r>
    <r>
      <rPr>
        <sz val="12"/>
        <color theme="1"/>
        <rFont val="Times New Roman"/>
        <family val="1"/>
      </rPr>
      <t>     يتعامل مع المعلومات بسرية.</t>
    </r>
  </si>
  <si>
    <r>
      <t>2.</t>
    </r>
    <r>
      <rPr>
        <sz val="12"/>
        <color theme="1"/>
        <rFont val="Times New Roman"/>
        <family val="1"/>
      </rPr>
      <t>     يلتزم بالتسلسل الإداري.</t>
    </r>
  </si>
  <si>
    <r>
      <t>3.</t>
    </r>
    <r>
      <rPr>
        <sz val="12"/>
        <color theme="1"/>
        <rFont val="Times New Roman"/>
        <family val="1"/>
      </rPr>
      <t>     يتصرف وفقاً لقيم الدائرة.</t>
    </r>
  </si>
  <si>
    <r>
      <t>4.</t>
    </r>
    <r>
      <rPr>
        <sz val="12"/>
        <color theme="1"/>
        <rFont val="Times New Roman"/>
        <family val="1"/>
      </rPr>
      <t>     يحافظ على أسرار الوظيفة العامة.</t>
    </r>
  </si>
  <si>
    <r>
      <t>5.</t>
    </r>
    <r>
      <rPr>
        <sz val="12"/>
        <color theme="1"/>
        <rFont val="Times New Roman"/>
        <family val="1"/>
      </rPr>
      <t>     يتقيد ويلتزم بتنفيذ الأوامر والتعليمات التي يصدرها الرؤساء .</t>
    </r>
  </si>
  <si>
    <r>
      <t>1.</t>
    </r>
    <r>
      <rPr>
        <sz val="12"/>
        <color theme="1"/>
        <rFont val="Times New Roman"/>
        <family val="1"/>
      </rPr>
      <t>     يعرف شروط وإجراءات السلامة العامة اللازمة لأداء الوظيفة.</t>
    </r>
  </si>
  <si>
    <r>
      <t>2.</t>
    </r>
    <r>
      <rPr>
        <sz val="12"/>
        <color theme="1"/>
        <rFont val="Times New Roman"/>
        <family val="1"/>
      </rPr>
      <t>     يتقيد ويلتزم بإجراءات السلامة العامة والوقاية المتعلقة بالوظيفة.</t>
    </r>
  </si>
  <si>
    <r>
      <t>3.</t>
    </r>
    <r>
      <rPr>
        <b/>
        <sz val="12"/>
        <color theme="1"/>
        <rFont val="Times New Roman"/>
        <family val="1"/>
      </rPr>
      <t>    </t>
    </r>
    <r>
      <rPr>
        <sz val="12"/>
        <color theme="1"/>
        <rFont val="Times New Roman"/>
        <family val="1"/>
      </rPr>
      <t>يبلغ عن مظاهر الخلل أو أية أعطال تضر بقواعد                                السلامة العامة والصحة المهنية.</t>
    </r>
  </si>
  <si>
    <r>
      <t>4.</t>
    </r>
    <r>
      <rPr>
        <b/>
        <sz val="12"/>
        <color theme="1"/>
        <rFont val="Times New Roman"/>
        <family val="1"/>
      </rPr>
      <t>    </t>
    </r>
    <r>
      <rPr>
        <sz val="12"/>
        <color theme="1"/>
        <rFont val="Times New Roman"/>
        <family val="1"/>
      </rPr>
      <t>يتصرف بسرعة في الظروف الطارئة.</t>
    </r>
  </si>
  <si>
    <r>
      <t>5.</t>
    </r>
    <r>
      <rPr>
        <sz val="12"/>
        <color theme="1"/>
        <rFont val="Times New Roman"/>
        <family val="1"/>
      </rPr>
      <t>    يتخذ الإجراءات لتصحيح عادات العمل غير الآمنة.</t>
    </r>
  </si>
  <si>
    <t>المعرفة الفنية في مجال العمل</t>
  </si>
  <si>
    <r>
      <t>1.</t>
    </r>
    <r>
      <rPr>
        <sz val="12"/>
        <color theme="1"/>
        <rFont val="Times New Roman"/>
        <family val="1"/>
      </rPr>
      <t>    يعرف تفاصيل الاختصاص الوظيفي .</t>
    </r>
  </si>
  <si>
    <r>
      <t>4.</t>
    </r>
    <r>
      <rPr>
        <sz val="12"/>
        <color theme="1"/>
        <rFont val="Times New Roman"/>
        <family val="1"/>
      </rPr>
      <t>    ينفذ المهام الصعبة بشكل مستقل.</t>
    </r>
  </si>
  <si>
    <r>
      <t>3.</t>
    </r>
    <r>
      <rPr>
        <sz val="12"/>
        <color theme="1"/>
        <rFont val="Times New Roman"/>
        <family val="1"/>
      </rPr>
      <t>    يلم بأساليب وإجراءات العمل الفنية.</t>
    </r>
  </si>
  <si>
    <r>
      <t>2.</t>
    </r>
    <r>
      <rPr>
        <sz val="12"/>
        <color theme="1"/>
        <rFont val="Times New Roman"/>
        <family val="1"/>
      </rPr>
      <t>    يبقى مطلع على اخر المستجدات في مجال العمل.</t>
    </r>
  </si>
  <si>
    <t>5.   يستخدم الأدوات والمعدات والأجهزة الخاصة بالعمل بشكل سليم.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</si>
</sst>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28">
    <font>
      <sz val="11"/>
      <color theme="1"/>
      <name val="Calibri"/>
      <family val="2"/>
      <scheme val="minor"/>
    </font>
    <font>
      <b/>
      <sz val="11"/>
      <color theme="1"/>
      <name val="Calibri"/>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Calibri"/>
      <family val="2"/>
      <scheme val="minor"/>
    </font>
    <font>
      <b/>
      <sz val="16"/>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Calibri"/>
      <family val="2"/>
      <scheme val="minor"/>
    </font>
    <font>
      <b/>
      <u/>
      <sz val="16"/>
      <name val="Calibri"/>
      <family val="2"/>
      <scheme val="minor"/>
    </font>
    <font>
      <b/>
      <sz val="12"/>
      <name val="Calibri"/>
      <family val="2"/>
      <scheme val="minor"/>
    </font>
    <font>
      <b/>
      <u/>
      <sz val="18"/>
      <name val="Calibri"/>
      <family val="2"/>
      <scheme val="minor"/>
    </font>
    <font>
      <b/>
      <sz val="18"/>
      <color theme="1"/>
      <name val="Calibri"/>
      <family val="2"/>
      <scheme val="minor"/>
    </font>
    <font>
      <b/>
      <sz val="12"/>
      <color theme="1"/>
      <name val="Calibri"/>
      <family val="2"/>
      <scheme val="minor"/>
    </font>
    <font>
      <b/>
      <sz val="24"/>
      <color theme="1"/>
      <name val="Calibri"/>
      <family val="2"/>
      <scheme val="minor"/>
    </font>
    <font>
      <b/>
      <sz val="18"/>
      <color rgb="FF000000"/>
      <name val="Times New Roman"/>
      <family val="1"/>
    </font>
    <font>
      <sz val="18"/>
      <color theme="1"/>
      <name val="Calibri"/>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ont>
    <font>
      <b/>
      <sz val="9"/>
      <color indexed="81"/>
      <name val="Tahoma"/>
    </font>
    <font>
      <b/>
      <u/>
      <sz val="11"/>
      <name val="Calibri"/>
      <family val="2"/>
      <scheme val="minor"/>
    </font>
    <font>
      <b/>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3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12" fillId="0" borderId="0" applyNumberFormat="0" applyFill="0" applyBorder="0" applyAlignment="0" applyProtection="0"/>
  </cellStyleXfs>
  <cellXfs count="386">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0" xfId="0" applyFont="1" applyFill="1" applyBorder="1" applyAlignment="1">
      <alignment horizontal="center" vertical="center" wrapText="1" readingOrder="2"/>
    </xf>
    <xf numFmtId="0" fontId="21" fillId="5" borderId="20"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23" xfId="0" applyFont="1" applyFill="1" applyBorder="1" applyAlignment="1">
      <alignment horizontal="center" vertical="center" wrapText="1" readingOrder="2"/>
    </xf>
    <xf numFmtId="0" fontId="22" fillId="9" borderId="23" xfId="0" applyFont="1" applyFill="1" applyBorder="1" applyAlignment="1">
      <alignment horizontal="center" vertical="center" wrapText="1" readingOrder="2"/>
    </xf>
    <xf numFmtId="0" fontId="19" fillId="8" borderId="18"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5" borderId="22" xfId="0" applyFont="1" applyFill="1" applyBorder="1" applyAlignment="1">
      <alignment horizontal="center" vertical="center" wrapText="1" readingOrder="2"/>
    </xf>
    <xf numFmtId="0" fontId="19" fillId="9" borderId="22" xfId="0" applyFont="1" applyFill="1" applyBorder="1" applyAlignment="1">
      <alignment horizontal="center" vertical="center" wrapText="1" readingOrder="2"/>
    </xf>
    <xf numFmtId="0" fontId="0" fillId="0" borderId="0" xfId="0" applyProtection="1">
      <protection hidden="1"/>
    </xf>
    <xf numFmtId="0" fontId="0" fillId="2" borderId="0" xfId="0" applyFill="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0" fillId="2" borderId="0" xfId="0" applyFill="1" applyAlignment="1" applyProtection="1">
      <alignment horizont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1" xfId="0" applyNumberFormat="1" applyFont="1" applyFill="1" applyBorder="1" applyAlignment="1" applyProtection="1">
      <alignment horizontal="center" vertical="center"/>
      <protection hidden="1"/>
    </xf>
    <xf numFmtId="164" fontId="1" fillId="4" borderId="12" xfId="0" applyNumberFormat="1" applyFont="1" applyFill="1" applyBorder="1" applyAlignment="1" applyProtection="1">
      <alignment horizontal="center" vertical="center"/>
      <protection hidden="1"/>
    </xf>
    <xf numFmtId="164" fontId="1" fillId="4" borderId="14" xfId="0" applyNumberFormat="1" applyFont="1" applyFill="1" applyBorder="1" applyAlignment="1" applyProtection="1">
      <alignment horizontal="center" vertical="center"/>
      <protection hidden="1"/>
    </xf>
    <xf numFmtId="164" fontId="1" fillId="4" borderId="15" xfId="0" applyNumberFormat="1"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2" borderId="2" xfId="0" applyFill="1" applyBorder="1" applyAlignment="1" applyProtection="1">
      <alignment horizont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23" fillId="6" borderId="18" xfId="0" applyFont="1" applyFill="1" applyBorder="1" applyAlignment="1">
      <alignment horizontal="center" vertical="center" wrapText="1" readingOrder="2"/>
    </xf>
    <xf numFmtId="0" fontId="23" fillId="6" borderId="19" xfId="0" applyFont="1" applyFill="1" applyBorder="1" applyAlignment="1">
      <alignment horizontal="center" vertical="center" wrapText="1" readingOrder="2"/>
    </xf>
    <xf numFmtId="0" fontId="22" fillId="5" borderId="18"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3" xfId="0" applyFont="1" applyFill="1" applyBorder="1" applyAlignment="1">
      <alignment horizontal="center" vertical="center" wrapText="1" readingOrder="2"/>
    </xf>
    <xf numFmtId="0" fontId="19" fillId="5" borderId="18"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4" borderId="18"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0" fillId="7" borderId="4" xfId="0" applyFill="1" applyBorder="1" applyAlignment="1">
      <alignment horizontal="center"/>
    </xf>
    <xf numFmtId="0" fontId="0" fillId="7" borderId="0" xfId="0" applyFill="1" applyBorder="1" applyAlignment="1">
      <alignment horizontal="center"/>
    </xf>
    <xf numFmtId="0" fontId="0" fillId="7" borderId="5" xfId="0" applyFill="1" applyBorder="1" applyAlignment="1">
      <alignment horizontal="center"/>
    </xf>
    <xf numFmtId="0" fontId="1" fillId="3" borderId="5" xfId="0" applyFont="1" applyFill="1" applyBorder="1" applyAlignment="1">
      <alignment horizontal="center" vertical="center"/>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protection locked="0"/>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1" fillId="0" borderId="0" xfId="0" applyFont="1" applyBorder="1" applyAlignment="1" applyProtection="1">
      <alignment horizontal="center" vertical="center"/>
      <protection locked="0"/>
    </xf>
    <xf numFmtId="164" fontId="1" fillId="3" borderId="11" xfId="0" applyNumberFormat="1" applyFont="1" applyFill="1" applyBorder="1" applyAlignment="1" applyProtection="1">
      <alignment horizontal="center" vertical="center"/>
      <protection hidden="1"/>
    </xf>
    <xf numFmtId="164" fontId="1" fillId="3" borderId="0" xfId="0" applyNumberFormat="1" applyFont="1" applyFill="1" applyBorder="1" applyAlignment="1" applyProtection="1">
      <alignment horizontal="center" vertical="center"/>
      <protection hidden="1"/>
    </xf>
    <xf numFmtId="164" fontId="1" fillId="3" borderId="14"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15"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xf>
    <xf numFmtId="0" fontId="9" fillId="3" borderId="14" xfId="0" applyFont="1" applyFill="1" applyBorder="1" applyAlignment="1" applyProtection="1">
      <alignment horizontal="right" vertical="center" wrapText="1" readingOrder="2"/>
      <protection hidden="1"/>
    </xf>
    <xf numFmtId="0" fontId="1" fillId="3" borderId="10"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9" fontId="1" fillId="3" borderId="14"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164" fontId="0" fillId="3" borderId="14" xfId="0" applyNumberFormat="1" applyFill="1" applyBorder="1" applyAlignment="1" applyProtection="1">
      <alignment horizontal="center" vertical="center"/>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0" xfId="0"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164" fontId="0" fillId="6" borderId="0" xfId="0" applyNumberFormat="1" applyFill="1" applyBorder="1" applyAlignment="1" applyProtection="1">
      <alignment horizontal="center" vertical="center"/>
      <protection locked="0"/>
    </xf>
    <xf numFmtId="0" fontId="9" fillId="6" borderId="11" xfId="0" applyFont="1" applyFill="1" applyBorder="1" applyAlignment="1" applyProtection="1">
      <alignment horizontal="right" vertical="center" wrapText="1" readingOrder="2"/>
      <protection hidden="1"/>
    </xf>
    <xf numFmtId="164" fontId="0" fillId="6" borderId="11" xfId="0" applyNumberFormat="1" applyFill="1" applyBorder="1" applyAlignment="1" applyProtection="1">
      <alignment horizontal="center" vertical="center"/>
      <protection locked="0"/>
    </xf>
    <xf numFmtId="0" fontId="9" fillId="6" borderId="0" xfId="0" applyFont="1" applyFill="1" applyBorder="1" applyAlignment="1" applyProtection="1">
      <alignment horizontal="right" vertical="center" wrapText="1" readingOrder="2"/>
      <protection hidden="1"/>
    </xf>
    <xf numFmtId="164" fontId="1" fillId="6" borderId="11"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protection hidden="1"/>
    </xf>
    <xf numFmtId="164" fontId="1" fillId="6" borderId="14" xfId="0" applyNumberFormat="1"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readingOrder="1"/>
      <protection hidden="1"/>
    </xf>
    <xf numFmtId="0" fontId="9" fillId="6" borderId="14" xfId="0" applyFont="1" applyFill="1" applyBorder="1" applyAlignment="1" applyProtection="1">
      <alignment horizontal="right" vertical="center" wrapText="1" readingOrder="2"/>
      <protection hidden="1"/>
    </xf>
    <xf numFmtId="164" fontId="0" fillId="6" borderId="14" xfId="0" applyNumberFormat="1" applyFill="1" applyBorder="1" applyAlignment="1" applyProtection="1">
      <alignment horizontal="center" vertical="center"/>
      <protection hidden="1"/>
    </xf>
    <xf numFmtId="0" fontId="1" fillId="6" borderId="25" xfId="0" applyFont="1" applyFill="1" applyBorder="1" applyAlignment="1" applyProtection="1">
      <alignment horizontal="center" vertical="center"/>
      <protection hidden="1"/>
    </xf>
    <xf numFmtId="0" fontId="1" fillId="6" borderId="28" xfId="0" applyFont="1" applyFill="1" applyBorder="1" applyAlignment="1" applyProtection="1">
      <alignment horizontal="center" vertical="center"/>
      <protection hidden="1"/>
    </xf>
    <xf numFmtId="0" fontId="1" fillId="6" borderId="30"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9" fontId="1" fillId="4" borderId="14"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164" fontId="1" fillId="4" borderId="0" xfId="0" applyNumberFormat="1" applyFont="1" applyFill="1" applyBorder="1" applyAlignment="1" applyProtection="1">
      <alignment horizontal="center" vertical="center"/>
      <protection hidden="1"/>
    </xf>
    <xf numFmtId="164" fontId="0" fillId="4" borderId="0" xfId="0" applyNumberFormat="1" applyFill="1" applyBorder="1" applyAlignment="1" applyProtection="1">
      <alignment horizontal="center" vertical="center"/>
      <protection locked="0"/>
    </xf>
    <xf numFmtId="0" fontId="9" fillId="4" borderId="0" xfId="0" applyFont="1" applyFill="1" applyBorder="1" applyAlignment="1" applyProtection="1">
      <alignment horizontal="right" vertical="center" wrapText="1" readingOrder="2"/>
      <protection hidden="1"/>
    </xf>
    <xf numFmtId="0" fontId="9" fillId="4" borderId="14" xfId="0" applyFont="1" applyFill="1" applyBorder="1" applyAlignment="1" applyProtection="1">
      <alignment horizontal="right" vertical="center" wrapText="1" readingOrder="2"/>
      <protection hidden="1"/>
    </xf>
    <xf numFmtId="164" fontId="0" fillId="4" borderId="14" xfId="0" applyNumberFormat="1" applyFill="1" applyBorder="1" applyAlignment="1" applyProtection="1">
      <alignment horizontal="center" vertical="center"/>
      <protection hidden="1"/>
    </xf>
    <xf numFmtId="0" fontId="1" fillId="6" borderId="10" xfId="0" applyFont="1" applyFill="1" applyBorder="1" applyAlignment="1" applyProtection="1">
      <alignment horizontal="center" vertical="center"/>
      <protection hidden="1"/>
    </xf>
    <xf numFmtId="0" fontId="1" fillId="6" borderId="4"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6" xfId="0" applyFill="1" applyBorder="1" applyAlignment="1" applyProtection="1">
      <alignment horizont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5"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8"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0"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6"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29"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1"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wrapText="1"/>
      <protection hidden="1"/>
    </xf>
    <xf numFmtId="0" fontId="1" fillId="6" borderId="26"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6" borderId="29" xfId="0" applyFont="1" applyFill="1" applyBorder="1" applyAlignment="1" applyProtection="1">
      <alignment horizontal="center" vertical="center" wrapText="1"/>
      <protection hidden="1"/>
    </xf>
    <xf numFmtId="0" fontId="1" fillId="6" borderId="14" xfId="0" applyFont="1" applyFill="1" applyBorder="1" applyAlignment="1" applyProtection="1">
      <alignment horizontal="center" vertical="center" wrapText="1"/>
      <protection hidden="1"/>
    </xf>
    <xf numFmtId="0" fontId="1" fillId="6" borderId="31" xfId="0" applyFont="1" applyFill="1" applyBorder="1" applyAlignment="1" applyProtection="1">
      <alignment horizontal="center" vertical="center" wrapText="1"/>
      <protection hidden="1"/>
    </xf>
    <xf numFmtId="0" fontId="1" fillId="4" borderId="11" xfId="0" applyFont="1" applyFill="1" applyBorder="1" applyAlignment="1" applyProtection="1">
      <alignment horizontal="center" vertical="center" wrapText="1"/>
      <protection hidden="1"/>
    </xf>
    <xf numFmtId="0" fontId="1" fillId="4" borderId="12"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center" vertical="center" wrapText="1"/>
      <protection hidden="1"/>
    </xf>
    <xf numFmtId="0" fontId="1" fillId="4" borderId="14" xfId="0" applyFont="1" applyFill="1" applyBorder="1" applyAlignment="1" applyProtection="1">
      <alignment horizontal="center" vertical="center" wrapText="1"/>
      <protection hidden="1"/>
    </xf>
    <xf numFmtId="0" fontId="1" fillId="4" borderId="15" xfId="0" applyFont="1" applyFill="1" applyBorder="1" applyAlignment="1" applyProtection="1">
      <alignment horizontal="center" vertical="center" wrapText="1"/>
      <protection hidden="1"/>
    </xf>
    <xf numFmtId="0" fontId="1" fillId="6" borderId="12" xfId="0" applyFont="1" applyFill="1" applyBorder="1" applyAlignment="1" applyProtection="1">
      <alignment horizontal="center" vertical="center" wrapText="1"/>
      <protection hidden="1"/>
    </xf>
    <xf numFmtId="0" fontId="1" fillId="6" borderId="5"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0" fontId="0" fillId="10" borderId="25"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8"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5"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0"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6"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1" fillId="0" borderId="4" xfId="0" applyFont="1" applyBorder="1" applyAlignment="1">
      <alignment horizontal="center" vertical="center"/>
    </xf>
    <xf numFmtId="0" fontId="0" fillId="0" borderId="0"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17" fillId="6" borderId="0"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0" fillId="0" borderId="7" xfId="0" applyNumberForma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 fillId="0" borderId="7" xfId="0" applyNumberFormat="1" applyFon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9" fontId="1" fillId="0" borderId="0" xfId="0" applyNumberFormat="1" applyFont="1" applyBorder="1" applyAlignment="1">
      <alignment horizontal="center" vertical="center"/>
    </xf>
    <xf numFmtId="9" fontId="1" fillId="0" borderId="5"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164" fontId="1" fillId="0" borderId="0" xfId="0" applyNumberFormat="1" applyFont="1" applyBorder="1" applyAlignment="1">
      <alignment horizontal="center" vertical="center"/>
    </xf>
    <xf numFmtId="164" fontId="0" fillId="0" borderId="0" xfId="0" applyNumberFormat="1" applyBorder="1" applyAlignment="1">
      <alignment horizontal="center" vertic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1" fillId="0" borderId="5" xfId="0" applyFont="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9" fontId="1" fillId="0" borderId="4" xfId="0" applyNumberFormat="1" applyFont="1" applyBorder="1" applyAlignment="1">
      <alignment horizontal="center" vertical="center"/>
    </xf>
    <xf numFmtId="164" fontId="6"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0" fontId="7"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Fill="1" applyBorder="1" applyAlignment="1">
      <alignment horizontal="center" vertical="center" wrapText="1" readingOrder="1"/>
    </xf>
    <xf numFmtId="0" fontId="9" fillId="0" borderId="0" xfId="0" applyFont="1" applyFill="1" applyBorder="1" applyAlignment="1">
      <alignment horizontal="right" vertical="center" wrapText="1" readingOrder="2"/>
    </xf>
    <xf numFmtId="9" fontId="6" fillId="0" borderId="7" xfId="0" applyNumberFormat="1" applyFont="1" applyBorder="1" applyAlignment="1">
      <alignment horizontal="center" vertical="center"/>
    </xf>
    <xf numFmtId="0" fontId="7" fillId="0" borderId="7" xfId="0" applyFont="1" applyBorder="1" applyAlignment="1">
      <alignment horizontal="center" vertical="center"/>
    </xf>
    <xf numFmtId="164" fontId="6" fillId="0" borderId="7" xfId="0" applyNumberFormat="1" applyFont="1" applyBorder="1" applyAlignment="1">
      <alignment horizontal="center" vertical="center"/>
    </xf>
    <xf numFmtId="9" fontId="7" fillId="0" borderId="0" xfId="0" applyNumberFormat="1" applyFont="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6;&#1610;_&#1575;&#1604;&#1603;&#1601;&#1575;&#1610;&#1575;&#1578;'!B5"/></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4;&#1579;_&#1582;&#1591;&#1577; &#1575;&#1604;&#1578;&#1591;&#1608;&#1610;&#1585;'!B6"/></Relationships>
</file>

<file path=xl/drawings/_rels/drawing4.xml.rels><?xml version="1.0" encoding="UTF-8" standalone="yes"?>
<Relationships xmlns="http://schemas.openxmlformats.org/package/2006/relationships"><Relationship Id="rId2" Type="http://schemas.openxmlformats.org/officeDocument/2006/relationships/hyperlink" Target="#'&#1575;&#1604;&#1580;&#1586;&#1569; &#1575;&#1604;&#1579;&#1575;&#1606;&#1610;_&#1575;&#1604;&#1603;&#1601;&#1575;&#1610;&#1575;&#1578;'!B5"/><Relationship Id="rId1" Type="http://schemas.openxmlformats.org/officeDocument/2006/relationships/hyperlink" Target="#'&#1578;&#1602;&#1610;&#1610;&#1605; &#1575;&#1604;&#1571;&#1583;&#1575;&#1569; _ &#1575;&#1604;&#1608;&#1592;&#1575;&#1574;&#1601; &#1575;&#1604;&#1602;&#1610;&#1575;&#1583;&#1610;&#1577;'!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61</xdr:row>
      <xdr:rowOff>95250</xdr:rowOff>
    </xdr:from>
    <xdr:to>
      <xdr:col>25</xdr:col>
      <xdr:colOff>554869</xdr:colOff>
      <xdr:row>63</xdr:row>
      <xdr:rowOff>159204</xdr:rowOff>
    </xdr:to>
    <xdr:sp macro="" textlink="">
      <xdr:nvSpPr>
        <xdr:cNvPr id="5" name="Rounded Rectangle 4">
          <a:hlinkClick xmlns:r="http://schemas.openxmlformats.org/officeDocument/2006/relationships" r:id="rId1"/>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61</xdr:row>
      <xdr:rowOff>100693</xdr:rowOff>
    </xdr:from>
    <xdr:to>
      <xdr:col>15</xdr:col>
      <xdr:colOff>410936</xdr:colOff>
      <xdr:row>63</xdr:row>
      <xdr:rowOff>164647</xdr:rowOff>
    </xdr:to>
    <xdr:sp macro="" textlink="">
      <xdr:nvSpPr>
        <xdr:cNvPr id="6" name="Rounded Rectangle 5">
          <a:hlinkClick xmlns:r="http://schemas.openxmlformats.org/officeDocument/2006/relationships" r:id="rId2"/>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61</xdr:row>
      <xdr:rowOff>110218</xdr:rowOff>
    </xdr:from>
    <xdr:to>
      <xdr:col>9</xdr:col>
      <xdr:colOff>408819</xdr:colOff>
      <xdr:row>63</xdr:row>
      <xdr:rowOff>174172</xdr:rowOff>
    </xdr:to>
    <xdr:sp macro="" textlink="">
      <xdr:nvSpPr>
        <xdr:cNvPr id="7" name="Rounded Rectangle 6">
          <a:hlinkClick xmlns:r="http://schemas.openxmlformats.org/officeDocument/2006/relationships" r:id="rId3"/>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rightToLeft="1" tabSelected="1" topLeftCell="B1" workbookViewId="0">
      <selection sqref="A1:E1048576"/>
    </sheetView>
  </sheetViews>
  <sheetFormatPr defaultColWidth="0" defaultRowHeight="15" zeroHeight="1"/>
  <cols>
    <col min="1" max="2" width="9.140625" style="31" customWidth="1"/>
    <col min="3" max="3" width="13.42578125" style="31" bestFit="1" customWidth="1"/>
    <col min="4" max="4" width="14.7109375" style="31" bestFit="1" customWidth="1"/>
    <col min="5" max="5" width="6.28515625" style="31" customWidth="1"/>
    <col min="6" max="6" width="9.140625" style="27" customWidth="1"/>
    <col min="7" max="7" width="12.5703125" style="27" bestFit="1" customWidth="1"/>
    <col min="8" max="16" width="9.140625" style="27" customWidth="1"/>
    <col min="17" max="17" width="12.85546875" style="27" customWidth="1"/>
    <col min="18" max="21" width="9.140625" style="31" customWidth="1"/>
    <col min="22" max="16384" width="9.140625" style="27" hidden="1"/>
  </cols>
  <sheetData>
    <row r="1" spans="6:17">
      <c r="F1" s="31"/>
      <c r="G1" s="31"/>
      <c r="H1" s="31"/>
      <c r="I1" s="31"/>
      <c r="J1" s="31"/>
      <c r="K1" s="31"/>
      <c r="L1" s="31"/>
      <c r="M1" s="31"/>
      <c r="N1" s="31"/>
      <c r="O1" s="31"/>
      <c r="P1" s="31"/>
      <c r="Q1" s="31"/>
    </row>
    <row r="2" spans="6:17" ht="15.75" thickBot="1">
      <c r="F2" s="31"/>
      <c r="G2" s="31"/>
      <c r="H2" s="31"/>
      <c r="I2" s="31"/>
      <c r="J2" s="31"/>
      <c r="K2" s="31"/>
      <c r="L2" s="31"/>
      <c r="M2" s="31"/>
      <c r="N2" s="31"/>
      <c r="O2" s="31"/>
      <c r="P2" s="31"/>
      <c r="Q2" s="31"/>
    </row>
    <row r="3" spans="6:17" ht="15" customHeight="1" thickTop="1">
      <c r="F3" s="81" t="s">
        <v>136</v>
      </c>
      <c r="G3" s="82"/>
      <c r="H3" s="82"/>
      <c r="I3" s="82"/>
      <c r="J3" s="82"/>
      <c r="K3" s="82"/>
      <c r="L3" s="82"/>
      <c r="M3" s="82"/>
      <c r="N3" s="82"/>
      <c r="O3" s="82"/>
      <c r="P3" s="82"/>
      <c r="Q3" s="83"/>
    </row>
    <row r="4" spans="6:17" ht="15" customHeight="1">
      <c r="F4" s="84"/>
      <c r="G4" s="85"/>
      <c r="H4" s="85"/>
      <c r="I4" s="85"/>
      <c r="J4" s="85"/>
      <c r="K4" s="85"/>
      <c r="L4" s="85"/>
      <c r="M4" s="85"/>
      <c r="N4" s="85"/>
      <c r="O4" s="85"/>
      <c r="P4" s="85"/>
      <c r="Q4" s="86"/>
    </row>
    <row r="5" spans="6:17" ht="15" customHeight="1" thickBot="1">
      <c r="F5" s="87"/>
      <c r="G5" s="88"/>
      <c r="H5" s="88"/>
      <c r="I5" s="88"/>
      <c r="J5" s="88"/>
      <c r="K5" s="88"/>
      <c r="L5" s="88"/>
      <c r="M5" s="88"/>
      <c r="N5" s="88"/>
      <c r="O5" s="88"/>
      <c r="P5" s="88"/>
      <c r="Q5" s="89"/>
    </row>
    <row r="6" spans="6:17" ht="15" customHeight="1" thickTop="1" thickBot="1">
      <c r="F6" s="34"/>
      <c r="G6" s="35"/>
      <c r="H6" s="35"/>
      <c r="I6" s="35"/>
      <c r="J6" s="35"/>
      <c r="K6" s="35"/>
      <c r="L6" s="35"/>
      <c r="M6" s="35"/>
      <c r="N6" s="35"/>
      <c r="O6" s="35"/>
      <c r="P6" s="35"/>
      <c r="Q6" s="36"/>
    </row>
    <row r="7" spans="6:17" ht="15.75" thickTop="1">
      <c r="F7" s="72" t="s">
        <v>86</v>
      </c>
      <c r="G7" s="73"/>
      <c r="H7" s="76" t="str">
        <f>IF('الجزء الأول_المعلومات العامة'!D6=0,"",'الجزء الأول_المعلومات العامة'!D6)</f>
        <v>عامر نعيم داود</v>
      </c>
      <c r="I7" s="76"/>
      <c r="J7" s="76"/>
      <c r="K7" s="76"/>
      <c r="L7" s="73" t="s">
        <v>87</v>
      </c>
      <c r="M7" s="73"/>
      <c r="N7" s="76" t="str">
        <f>IF('الجزء الأول_المعلومات العامة'!R11=0,"",'الجزء الأول_المعلومات العامة'!R11)</f>
        <v>مبرمج مساعد</v>
      </c>
      <c r="O7" s="76"/>
      <c r="P7" s="76"/>
      <c r="Q7" s="78"/>
    </row>
    <row r="8" spans="6:17">
      <c r="F8" s="74"/>
      <c r="G8" s="75"/>
      <c r="H8" s="77"/>
      <c r="I8" s="77"/>
      <c r="J8" s="77"/>
      <c r="K8" s="77"/>
      <c r="L8" s="75"/>
      <c r="M8" s="75"/>
      <c r="N8" s="77"/>
      <c r="O8" s="77"/>
      <c r="P8" s="77"/>
      <c r="Q8" s="79"/>
    </row>
    <row r="9" spans="6:17">
      <c r="F9" s="74" t="s">
        <v>10</v>
      </c>
      <c r="G9" s="75"/>
      <c r="H9" s="77" t="str">
        <f>IF('الجزء الأول_المعلومات العامة'!F11=0,"",'الجزء الأول_المعلومات العامة'!F11)</f>
        <v>تكنولوجيا المعلومات</v>
      </c>
      <c r="I9" s="77"/>
      <c r="J9" s="77"/>
      <c r="K9" s="77"/>
      <c r="L9" s="75" t="s">
        <v>11</v>
      </c>
      <c r="M9" s="75"/>
      <c r="N9" s="77" t="str">
        <f>IF('الجزء الأول_المعلومات العامة'!J11=0,"",'الجزء الأول_المعلومات العامة'!J11)</f>
        <v>التحول الالكتروني</v>
      </c>
      <c r="O9" s="77"/>
      <c r="P9" s="77"/>
      <c r="Q9" s="79"/>
    </row>
    <row r="10" spans="6:17" ht="15.75" thickBot="1">
      <c r="F10" s="99"/>
      <c r="G10" s="100"/>
      <c r="H10" s="101"/>
      <c r="I10" s="101"/>
      <c r="J10" s="101"/>
      <c r="K10" s="101"/>
      <c r="L10" s="100"/>
      <c r="M10" s="100"/>
      <c r="N10" s="101"/>
      <c r="O10" s="101"/>
      <c r="P10" s="101"/>
      <c r="Q10" s="102"/>
    </row>
    <row r="11" spans="6:17" ht="16.5" thickTop="1" thickBot="1">
      <c r="F11" s="34"/>
      <c r="G11" s="35"/>
      <c r="H11" s="35"/>
      <c r="I11" s="35"/>
      <c r="J11" s="35"/>
      <c r="K11" s="35"/>
      <c r="L11" s="35"/>
      <c r="M11" s="35"/>
      <c r="N11" s="35"/>
      <c r="O11" s="35"/>
      <c r="P11" s="35"/>
      <c r="Q11" s="36"/>
    </row>
    <row r="12" spans="6:17">
      <c r="F12" s="37" t="s">
        <v>91</v>
      </c>
      <c r="G12" s="38"/>
      <c r="H12" s="38"/>
      <c r="I12" s="38"/>
      <c r="J12" s="38"/>
      <c r="K12" s="38"/>
      <c r="L12" s="38"/>
      <c r="M12" s="38"/>
      <c r="N12" s="38"/>
      <c r="O12" s="38"/>
      <c r="P12" s="38"/>
      <c r="Q12" s="39"/>
    </row>
    <row r="13" spans="6:17">
      <c r="F13" s="40"/>
      <c r="G13" s="41"/>
      <c r="H13" s="41"/>
      <c r="I13" s="41"/>
      <c r="J13" s="41"/>
      <c r="K13" s="41"/>
      <c r="L13" s="41"/>
      <c r="M13" s="41"/>
      <c r="N13" s="41"/>
      <c r="O13" s="41"/>
      <c r="P13" s="41"/>
      <c r="Q13" s="42"/>
    </row>
    <row r="14" spans="6:17" ht="15.75" thickBot="1">
      <c r="F14" s="43"/>
      <c r="G14" s="44"/>
      <c r="H14" s="44"/>
      <c r="I14" s="44"/>
      <c r="J14" s="44"/>
      <c r="K14" s="44"/>
      <c r="L14" s="44"/>
      <c r="M14" s="44"/>
      <c r="N14" s="44"/>
      <c r="O14" s="44"/>
      <c r="P14" s="44"/>
      <c r="Q14" s="45"/>
    </row>
    <row r="15" spans="6:17" ht="15.75" thickBot="1">
      <c r="F15" s="34"/>
      <c r="G15" s="35"/>
      <c r="H15" s="35"/>
      <c r="I15" s="35"/>
      <c r="J15" s="35"/>
      <c r="K15" s="35"/>
      <c r="L15" s="35"/>
      <c r="M15" s="35"/>
      <c r="N15" s="35"/>
      <c r="O15" s="35"/>
      <c r="P15" s="35"/>
      <c r="Q15" s="36"/>
    </row>
    <row r="16" spans="6:17">
      <c r="F16" s="90" t="s">
        <v>89</v>
      </c>
      <c r="G16" s="91"/>
      <c r="H16" s="91"/>
      <c r="I16" s="91"/>
      <c r="J16" s="91"/>
      <c r="K16" s="91"/>
      <c r="L16" s="91"/>
      <c r="M16" s="91"/>
      <c r="N16" s="91"/>
      <c r="O16" s="91"/>
      <c r="P16" s="91"/>
      <c r="Q16" s="92"/>
    </row>
    <row r="17" spans="6:17">
      <c r="F17" s="93"/>
      <c r="G17" s="94"/>
      <c r="H17" s="94"/>
      <c r="I17" s="94"/>
      <c r="J17" s="94"/>
      <c r="K17" s="94"/>
      <c r="L17" s="94"/>
      <c r="M17" s="94"/>
      <c r="N17" s="94"/>
      <c r="O17" s="94"/>
      <c r="P17" s="94"/>
      <c r="Q17" s="95"/>
    </row>
    <row r="18" spans="6:17" ht="15.75" thickBot="1">
      <c r="F18" s="96"/>
      <c r="G18" s="97"/>
      <c r="H18" s="97"/>
      <c r="I18" s="97"/>
      <c r="J18" s="97"/>
      <c r="K18" s="97"/>
      <c r="L18" s="97"/>
      <c r="M18" s="97"/>
      <c r="N18" s="97"/>
      <c r="O18" s="97"/>
      <c r="P18" s="97"/>
      <c r="Q18" s="98"/>
    </row>
    <row r="19" spans="6:17" ht="15.75" thickBot="1">
      <c r="F19" s="34"/>
      <c r="G19" s="35"/>
      <c r="H19" s="35"/>
      <c r="I19" s="35"/>
      <c r="J19" s="35"/>
      <c r="K19" s="35"/>
      <c r="L19" s="35"/>
      <c r="M19" s="35"/>
      <c r="N19" s="35"/>
      <c r="O19" s="35"/>
      <c r="P19" s="35"/>
      <c r="Q19" s="36"/>
    </row>
    <row r="20" spans="6:17" ht="15" customHeight="1">
      <c r="F20" s="56" t="s">
        <v>134</v>
      </c>
      <c r="G20" s="57"/>
      <c r="H20" s="57"/>
      <c r="I20" s="57"/>
      <c r="J20" s="57"/>
      <c r="K20" s="57"/>
      <c r="L20" s="57"/>
      <c r="M20" s="57"/>
      <c r="N20" s="57"/>
      <c r="O20" s="57"/>
      <c r="P20" s="57"/>
      <c r="Q20" s="58"/>
    </row>
    <row r="21" spans="6:17" ht="15" customHeight="1">
      <c r="F21" s="59"/>
      <c r="G21" s="60"/>
      <c r="H21" s="60"/>
      <c r="I21" s="60"/>
      <c r="J21" s="60"/>
      <c r="K21" s="60"/>
      <c r="L21" s="60"/>
      <c r="M21" s="60"/>
      <c r="N21" s="60"/>
      <c r="O21" s="60"/>
      <c r="P21" s="60"/>
      <c r="Q21" s="61"/>
    </row>
    <row r="22" spans="6:17" ht="15.75" customHeight="1" thickBot="1">
      <c r="F22" s="62"/>
      <c r="G22" s="63"/>
      <c r="H22" s="63"/>
      <c r="I22" s="63"/>
      <c r="J22" s="63"/>
      <c r="K22" s="63"/>
      <c r="L22" s="63"/>
      <c r="M22" s="63"/>
      <c r="N22" s="63"/>
      <c r="O22" s="63"/>
      <c r="P22" s="63"/>
      <c r="Q22" s="64"/>
    </row>
    <row r="23" spans="6:17" ht="15.75" customHeight="1" thickBot="1">
      <c r="F23" s="65" t="s">
        <v>92</v>
      </c>
      <c r="G23" s="66"/>
      <c r="H23" s="66"/>
      <c r="I23" s="66"/>
      <c r="J23" s="67">
        <f>IF('الجزء الثاني_الكفايات'!AB8=0,"",'الجزء الثاني_الكفايات'!AB8)</f>
        <v>1</v>
      </c>
      <c r="K23" s="67"/>
      <c r="L23" s="66" t="s">
        <v>90</v>
      </c>
      <c r="M23" s="66"/>
      <c r="N23" s="66"/>
      <c r="O23" s="66"/>
      <c r="P23" s="68">
        <f>IF('الجزء الثاني_الكفايات'!F56=0,"",'الجزء الثاني_الكفايات'!F56)</f>
        <v>0.79833333333333334</v>
      </c>
      <c r="Q23" s="69"/>
    </row>
    <row r="24" spans="6:17" ht="15.75" customHeight="1" thickBot="1">
      <c r="F24" s="65"/>
      <c r="G24" s="66"/>
      <c r="H24" s="66"/>
      <c r="I24" s="66"/>
      <c r="J24" s="67"/>
      <c r="K24" s="67"/>
      <c r="L24" s="66"/>
      <c r="M24" s="66"/>
      <c r="N24" s="66"/>
      <c r="O24" s="66"/>
      <c r="P24" s="70"/>
      <c r="Q24" s="71"/>
    </row>
    <row r="25" spans="6:17" ht="15.75" thickBot="1">
      <c r="F25" s="34"/>
      <c r="G25" s="35"/>
      <c r="H25" s="35"/>
      <c r="I25" s="35"/>
      <c r="J25" s="35"/>
      <c r="K25" s="35"/>
      <c r="L25" s="35"/>
      <c r="M25" s="35"/>
      <c r="N25" s="35"/>
      <c r="O25" s="35"/>
      <c r="P25" s="35"/>
      <c r="Q25" s="36"/>
    </row>
    <row r="26" spans="6:17" ht="15" customHeight="1">
      <c r="F26" s="47" t="s">
        <v>135</v>
      </c>
      <c r="G26" s="48"/>
      <c r="H26" s="48"/>
      <c r="I26" s="48"/>
      <c r="J26" s="48"/>
      <c r="K26" s="48"/>
      <c r="L26" s="48"/>
      <c r="M26" s="48"/>
      <c r="N26" s="48"/>
      <c r="O26" s="48"/>
      <c r="P26" s="48"/>
      <c r="Q26" s="49"/>
    </row>
    <row r="27" spans="6:17" ht="15" customHeight="1">
      <c r="F27" s="50"/>
      <c r="G27" s="51"/>
      <c r="H27" s="51"/>
      <c r="I27" s="51"/>
      <c r="J27" s="51"/>
      <c r="K27" s="51"/>
      <c r="L27" s="51"/>
      <c r="M27" s="51"/>
      <c r="N27" s="51"/>
      <c r="O27" s="51"/>
      <c r="P27" s="51"/>
      <c r="Q27" s="52"/>
    </row>
    <row r="28" spans="6:17" ht="15.75" customHeight="1" thickBot="1">
      <c r="F28" s="53"/>
      <c r="G28" s="54"/>
      <c r="H28" s="54"/>
      <c r="I28" s="54"/>
      <c r="J28" s="54"/>
      <c r="K28" s="54"/>
      <c r="L28" s="54"/>
      <c r="M28" s="54"/>
      <c r="N28" s="54"/>
      <c r="O28" s="54"/>
      <c r="P28" s="54"/>
      <c r="Q28" s="55"/>
    </row>
    <row r="29" spans="6:17" ht="15.75" customHeight="1" thickBot="1">
      <c r="F29" s="34"/>
      <c r="G29" s="35"/>
      <c r="H29" s="35"/>
      <c r="I29" s="35"/>
      <c r="J29" s="35"/>
      <c r="K29" s="35"/>
      <c r="L29" s="35"/>
      <c r="M29" s="35"/>
      <c r="N29" s="35"/>
      <c r="O29" s="35"/>
      <c r="P29" s="35"/>
      <c r="Q29" s="36"/>
    </row>
    <row r="30" spans="6:17" ht="15.75" customHeight="1" thickTop="1" thickBot="1">
      <c r="F30" s="46" t="s">
        <v>93</v>
      </c>
      <c r="G30" s="46"/>
      <c r="H30" s="46"/>
      <c r="I30" s="46"/>
      <c r="J30" s="46"/>
      <c r="K30" s="46"/>
      <c r="L30" s="46" t="s">
        <v>78</v>
      </c>
      <c r="M30" s="46"/>
      <c r="N30" s="46"/>
      <c r="O30" s="46"/>
      <c r="P30" s="46"/>
      <c r="Q30" s="46"/>
    </row>
    <row r="31" spans="6:17" ht="16.5" thickTop="1" thickBot="1">
      <c r="F31" s="46"/>
      <c r="G31" s="46"/>
      <c r="H31" s="46"/>
      <c r="I31" s="46"/>
      <c r="J31" s="46"/>
      <c r="K31" s="46"/>
      <c r="L31" s="46"/>
      <c r="M31" s="46"/>
      <c r="N31" s="46"/>
      <c r="O31" s="46"/>
      <c r="P31" s="46"/>
      <c r="Q31" s="46"/>
    </row>
    <row r="32" spans="6:17" ht="16.5" thickTop="1" thickBot="1">
      <c r="F32" s="46"/>
      <c r="G32" s="46"/>
      <c r="H32" s="46"/>
      <c r="I32" s="46"/>
      <c r="J32" s="46"/>
      <c r="K32" s="46"/>
      <c r="L32" s="46"/>
      <c r="M32" s="46"/>
      <c r="N32" s="46"/>
      <c r="O32" s="46"/>
      <c r="P32" s="46"/>
      <c r="Q32" s="46"/>
    </row>
    <row r="33" spans="6:17" ht="16.5" thickTop="1" thickBot="1">
      <c r="F33" s="33">
        <f>IFERROR(P23,"")</f>
        <v>0.79833333333333334</v>
      </c>
      <c r="G33" s="33"/>
      <c r="H33" s="33"/>
      <c r="I33" s="33"/>
      <c r="J33" s="33"/>
      <c r="K33" s="33"/>
      <c r="L33" s="32" t="str">
        <f>IFERROR(IF(F33*100&lt;1,"",IF(F33*100&lt;60,"ضعيف",IF(F33*100&lt;70,"مقبول",IF(F33*100&lt;80,"جيد",IF(F33*100&lt;90,"جيد جدا","ممتاز"))))),"")</f>
        <v>جيد</v>
      </c>
      <c r="M33" s="32"/>
      <c r="N33" s="32"/>
      <c r="O33" s="32"/>
      <c r="P33" s="32"/>
      <c r="Q33" s="32"/>
    </row>
    <row r="34" spans="6:17" ht="16.5" thickTop="1" thickBot="1">
      <c r="F34" s="33"/>
      <c r="G34" s="33"/>
      <c r="H34" s="33"/>
      <c r="I34" s="33"/>
      <c r="J34" s="33"/>
      <c r="K34" s="33"/>
      <c r="L34" s="32"/>
      <c r="M34" s="32"/>
      <c r="N34" s="32"/>
      <c r="O34" s="32"/>
      <c r="P34" s="32"/>
      <c r="Q34" s="32"/>
    </row>
    <row r="35" spans="6:17" ht="15.75" thickTop="1">
      <c r="F35" s="80"/>
      <c r="G35" s="80"/>
      <c r="H35" s="80"/>
      <c r="I35" s="80"/>
      <c r="J35" s="80"/>
      <c r="K35" s="80"/>
      <c r="L35" s="80"/>
      <c r="M35" s="80"/>
      <c r="N35" s="80"/>
      <c r="O35" s="80"/>
      <c r="P35" s="80"/>
      <c r="Q35" s="80"/>
    </row>
    <row r="36" spans="6:17">
      <c r="F36" s="31"/>
      <c r="G36" s="31"/>
      <c r="H36" s="31"/>
      <c r="I36" s="31"/>
      <c r="J36" s="31"/>
      <c r="K36" s="31"/>
      <c r="L36" s="31"/>
      <c r="M36" s="31"/>
      <c r="N36" s="31"/>
      <c r="O36" s="31"/>
      <c r="P36" s="31"/>
      <c r="Q36" s="31"/>
    </row>
    <row r="37" spans="6:17">
      <c r="F37" s="31"/>
      <c r="G37" s="31"/>
      <c r="H37" s="31"/>
      <c r="I37" s="31"/>
      <c r="J37" s="31"/>
      <c r="K37" s="31"/>
      <c r="L37" s="31"/>
      <c r="M37" s="31"/>
      <c r="N37" s="31"/>
      <c r="O37" s="31"/>
      <c r="P37" s="31"/>
      <c r="Q37" s="31"/>
    </row>
    <row r="38" spans="6:17">
      <c r="F38" s="31"/>
      <c r="G38" s="31"/>
      <c r="H38" s="31"/>
      <c r="I38" s="31"/>
      <c r="J38" s="31"/>
      <c r="K38" s="31"/>
      <c r="L38" s="31"/>
      <c r="M38" s="31"/>
      <c r="N38" s="31"/>
      <c r="O38" s="31"/>
      <c r="P38" s="31"/>
      <c r="Q38" s="31"/>
    </row>
    <row r="39" spans="6:17" ht="15" customHeight="1">
      <c r="F39" s="31"/>
      <c r="G39" s="31"/>
      <c r="H39" s="31"/>
      <c r="I39" s="31"/>
      <c r="J39" s="31"/>
      <c r="K39" s="31"/>
      <c r="L39" s="31"/>
      <c r="M39" s="31"/>
      <c r="N39" s="31"/>
      <c r="O39" s="31"/>
      <c r="P39" s="31"/>
      <c r="Q39" s="31"/>
    </row>
    <row r="40" spans="6:17" ht="15" customHeight="1">
      <c r="F40" s="31"/>
      <c r="G40" s="31"/>
      <c r="H40" s="31"/>
      <c r="I40" s="31"/>
      <c r="J40" s="31"/>
      <c r="K40" s="31"/>
      <c r="L40" s="31"/>
      <c r="M40" s="31"/>
      <c r="N40" s="31"/>
      <c r="O40" s="31"/>
      <c r="P40" s="31"/>
      <c r="Q40" s="31"/>
    </row>
    <row r="41" spans="6:17" ht="15" hidden="1" customHeight="1"/>
    <row r="42" spans="6:17" ht="15" hidden="1" customHeight="1"/>
    <row r="43" spans="6:17" hidden="1"/>
    <row r="44" spans="6:17" hidden="1"/>
    <row r="45" spans="6:17" hidden="1"/>
    <row r="46" spans="6:17" hidden="1"/>
  </sheetData>
  <sheetProtection algorithmName="SHA-512" hashValue="iujPmtXLrUfFtV8xxc8dtHw0ZkpPUlB7LDNn20YXpTf8G8kFKfadSeKM9nqw/hG6fGxIwgrdNpBCBogVXp/5ag==" saltValue="OojpgCbit1Y9R8eyrOgKYw==" spinCount="100000" sheet="1" formatCells="0" formatColumns="0" formatRows="0" insertColumns="0" insertRows="0" insertHyperlinks="0" deleteColumns="0" deleteRows="0" sort="0" autoFilter="0" pivotTables="0"/>
  <mergeCells count="31">
    <mergeCell ref="A1:E1048576"/>
    <mergeCell ref="R1:U1048576"/>
    <mergeCell ref="F35:Q40"/>
    <mergeCell ref="F3:Q5"/>
    <mergeCell ref="F15:Q15"/>
    <mergeCell ref="F16:Q18"/>
    <mergeCell ref="F9:G10"/>
    <mergeCell ref="L9:M10"/>
    <mergeCell ref="H9:K10"/>
    <mergeCell ref="N9:Q10"/>
    <mergeCell ref="F6:Q6"/>
    <mergeCell ref="F7:G8"/>
    <mergeCell ref="H7:K8"/>
    <mergeCell ref="L7:M8"/>
    <mergeCell ref="N7:Q8"/>
    <mergeCell ref="F1:Q2"/>
    <mergeCell ref="L33:Q34"/>
    <mergeCell ref="F33:K34"/>
    <mergeCell ref="F11:Q11"/>
    <mergeCell ref="F12:Q14"/>
    <mergeCell ref="F29:Q29"/>
    <mergeCell ref="F30:K32"/>
    <mergeCell ref="L30:Q32"/>
    <mergeCell ref="F25:Q25"/>
    <mergeCell ref="F26:Q28"/>
    <mergeCell ref="F19:Q19"/>
    <mergeCell ref="F20:Q22"/>
    <mergeCell ref="F23:I24"/>
    <mergeCell ref="J23:K24"/>
    <mergeCell ref="L23:O24"/>
    <mergeCell ref="P23:Q24"/>
  </mergeCells>
  <hyperlinks>
    <hyperlink ref="F16:Q18" location="'الجزء الأول_المعلومات العامة'!B5" display="تعبئة الجزء الأول (المعلومات العامة للموظف)"/>
    <hyperlink ref="F26:Q28" location="'الجزء الثالث_خطة التطوير'!B6" display="تعبئة الجزء الثالث (خطة التطوير المهنية / خطة التحسين الفردية)"/>
    <hyperlink ref="F12:Q14" location="'ارشادات عامة'!D4" display="ارشادات عامة"/>
    <hyperlink ref="L33:Q34" location="'ارشادات عامة'!E15" display="'ارشادات عامة'!E15"/>
    <hyperlink ref="F20:Q22" location="'الجزء الثاني_الكفايات'!B5" display="تعبئة الجزء الثاني (الكفايات)"/>
  </hyperlinks>
  <pageMargins left="0.7" right="0.7" top="0.75" bottom="0.75" header="0.3" footer="0.3"/>
  <pageSetup paperSize="12"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rightToLeft="1" topLeftCell="A19" zoomScale="80" zoomScaleNormal="80" workbookViewId="0">
      <selection activeCell="E15" sqref="E15:F16"/>
    </sheetView>
  </sheetViews>
  <sheetFormatPr defaultColWidth="0" defaultRowHeight="23.25" zeroHeight="1"/>
  <cols>
    <col min="1" max="3" width="9.140625" style="13" customWidth="1"/>
    <col min="4" max="4" width="37.85546875" style="14" customWidth="1"/>
    <col min="5" max="6" width="48.140625" style="14" customWidth="1"/>
    <col min="7" max="9" width="9.140625" style="13" customWidth="1"/>
    <col min="10" max="16384" width="9.140625" hidden="1"/>
  </cols>
  <sheetData>
    <row r="1" spans="4:6" s="13" customFormat="1">
      <c r="D1" s="17"/>
      <c r="E1" s="17"/>
      <c r="F1" s="17"/>
    </row>
    <row r="2" spans="4:6" s="13" customFormat="1">
      <c r="D2" s="17"/>
      <c r="E2" s="17"/>
      <c r="F2" s="17"/>
    </row>
    <row r="3" spans="4:6" s="13" customFormat="1" ht="24" thickBot="1">
      <c r="D3" s="17"/>
      <c r="E3" s="17"/>
      <c r="F3" s="17"/>
    </row>
    <row r="4" spans="4:6" ht="33" customHeight="1" thickBot="1">
      <c r="D4" s="111" t="s">
        <v>119</v>
      </c>
      <c r="E4" s="112"/>
      <c r="F4" s="113"/>
    </row>
    <row r="5" spans="4:6" ht="38.25" customHeight="1" thickBot="1">
      <c r="D5" s="18" t="s">
        <v>6</v>
      </c>
      <c r="E5" s="114" t="s">
        <v>96</v>
      </c>
      <c r="F5" s="115"/>
    </row>
    <row r="6" spans="4:6" ht="66.75" customHeight="1" thickBot="1">
      <c r="D6" s="19">
        <v>1</v>
      </c>
      <c r="E6" s="105" t="s">
        <v>97</v>
      </c>
      <c r="F6" s="106"/>
    </row>
    <row r="7" spans="4:6" ht="371.25" customHeight="1" thickBot="1">
      <c r="D7" s="20">
        <v>2</v>
      </c>
      <c r="E7" s="103" t="s">
        <v>98</v>
      </c>
      <c r="F7" s="104"/>
    </row>
    <row r="8" spans="4:6" ht="173.25" customHeight="1" thickBot="1">
      <c r="D8" s="19">
        <v>3</v>
      </c>
      <c r="E8" s="105" t="s">
        <v>99</v>
      </c>
      <c r="F8" s="106"/>
    </row>
    <row r="9" spans="4:6" ht="198" customHeight="1" thickBot="1">
      <c r="D9" s="20">
        <v>4</v>
      </c>
      <c r="E9" s="103" t="s">
        <v>100</v>
      </c>
      <c r="F9" s="104"/>
    </row>
    <row r="10" spans="4:6" ht="123.75" customHeight="1" thickBot="1">
      <c r="D10" s="19">
        <v>5</v>
      </c>
      <c r="E10" s="105" t="s">
        <v>101</v>
      </c>
      <c r="F10" s="106"/>
    </row>
    <row r="11" spans="4:6" ht="297" customHeight="1" thickBot="1">
      <c r="D11" s="20">
        <v>6</v>
      </c>
      <c r="E11" s="103" t="s">
        <v>102</v>
      </c>
      <c r="F11" s="104"/>
    </row>
    <row r="12" spans="4:6" ht="173.25" customHeight="1" thickBot="1">
      <c r="D12" s="19">
        <v>7</v>
      </c>
      <c r="E12" s="105" t="s">
        <v>103</v>
      </c>
      <c r="F12" s="106"/>
    </row>
    <row r="13" spans="4:6" ht="173.25" customHeight="1" thickBot="1">
      <c r="D13" s="20">
        <v>8</v>
      </c>
      <c r="E13" s="103" t="s">
        <v>104</v>
      </c>
      <c r="F13" s="104"/>
    </row>
    <row r="14" spans="4:6" ht="272.25" customHeight="1" thickBot="1">
      <c r="D14" s="19">
        <v>9</v>
      </c>
      <c r="E14" s="105" t="s">
        <v>105</v>
      </c>
      <c r="F14" s="106"/>
    </row>
    <row r="15" spans="4:6" ht="49.5" customHeight="1">
      <c r="D15" s="116">
        <v>10</v>
      </c>
      <c r="E15" s="107" t="s">
        <v>106</v>
      </c>
      <c r="F15" s="108"/>
    </row>
    <row r="16" spans="4:6" ht="15.75" customHeight="1" thickBot="1">
      <c r="D16" s="117"/>
      <c r="E16" s="109"/>
      <c r="F16" s="110"/>
    </row>
    <row r="17" spans="4:6" ht="42.75" customHeight="1" thickBot="1">
      <c r="D17" s="117"/>
      <c r="E17" s="23" t="s">
        <v>107</v>
      </c>
      <c r="F17" s="24" t="s">
        <v>108</v>
      </c>
    </row>
    <row r="18" spans="4:6" ht="24" thickBot="1">
      <c r="D18" s="117"/>
      <c r="E18" s="25" t="s">
        <v>109</v>
      </c>
      <c r="F18" s="21" t="s">
        <v>110</v>
      </c>
    </row>
    <row r="19" spans="4:6" ht="24" thickBot="1">
      <c r="D19" s="117"/>
      <c r="E19" s="26" t="s">
        <v>111</v>
      </c>
      <c r="F19" s="22" t="s">
        <v>112</v>
      </c>
    </row>
    <row r="20" spans="4:6" ht="24" thickBot="1">
      <c r="D20" s="117"/>
      <c r="E20" s="25" t="s">
        <v>113</v>
      </c>
      <c r="F20" s="21" t="s">
        <v>114</v>
      </c>
    </row>
    <row r="21" spans="4:6" ht="24" thickBot="1">
      <c r="D21" s="117"/>
      <c r="E21" s="22" t="s">
        <v>115</v>
      </c>
      <c r="F21" s="22" t="s">
        <v>116</v>
      </c>
    </row>
    <row r="22" spans="4:6" ht="24" thickBot="1">
      <c r="D22" s="118"/>
      <c r="E22" s="25" t="s">
        <v>117</v>
      </c>
      <c r="F22" s="21" t="s">
        <v>118</v>
      </c>
    </row>
    <row r="23" spans="4:6" s="13" customFormat="1">
      <c r="D23" s="17"/>
      <c r="E23" s="17"/>
      <c r="F23" s="17"/>
    </row>
    <row r="24" spans="4:6" s="13" customFormat="1">
      <c r="D24" s="17"/>
      <c r="E24" s="17"/>
      <c r="F24" s="17"/>
    </row>
    <row r="25" spans="4:6" s="13" customFormat="1">
      <c r="D25" s="17"/>
      <c r="E25" s="17"/>
      <c r="F25" s="17"/>
    </row>
    <row r="26" spans="4:6" s="13" customFormat="1">
      <c r="D26" s="17"/>
      <c r="E26" s="17"/>
      <c r="F26" s="17"/>
    </row>
    <row r="27" spans="4:6" s="13" customFormat="1">
      <c r="D27" s="17"/>
      <c r="E27" s="17"/>
      <c r="F27" s="17"/>
    </row>
    <row r="28" spans="4:6" s="13" customFormat="1">
      <c r="D28" s="17"/>
      <c r="E28" s="17"/>
      <c r="F28" s="17"/>
    </row>
    <row r="29" spans="4:6" s="13" customFormat="1">
      <c r="D29" s="17"/>
      <c r="E29" s="17"/>
      <c r="F29" s="17"/>
    </row>
  </sheetData>
  <sheetProtection algorithmName="SHA-512" hashValue="NpYkBT+wF8ZJB7G/VHGY+ciGFwgoeV9i71fAHbLQ1Zij34kLXBgBIohYHzPLxNL4qm5c0+4TMst+3bgawIHdmw==" saltValue="UFxOpKNGsGnUL6/NOfl8PA==" spinCount="100000" sheet="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rightToLeft="1" zoomScale="90" zoomScaleNormal="90" workbookViewId="0">
      <selection activeCell="B15" sqref="B15:U15"/>
    </sheetView>
  </sheetViews>
  <sheetFormatPr defaultColWidth="0" defaultRowHeight="15" zeroHeight="1"/>
  <cols>
    <col min="1" max="1" width="9.140625" style="13" customWidth="1"/>
    <col min="2" max="21" width="9.140625" customWidth="1"/>
    <col min="22" max="23" width="9.140625" style="13" customWidth="1"/>
    <col min="24" max="16384" width="9.140625" hidden="1"/>
  </cols>
  <sheetData>
    <row r="1" spans="2:21" s="13" customFormat="1"/>
    <row r="2" spans="2:21" s="13" customFormat="1"/>
    <row r="3" spans="2:21" s="13" customFormat="1"/>
    <row r="4" spans="2:21" s="13" customFormat="1" ht="15.75" thickBot="1"/>
    <row r="5" spans="2:21" ht="40.5" customHeight="1" thickTop="1">
      <c r="B5" s="131" t="s">
        <v>1</v>
      </c>
      <c r="C5" s="132"/>
      <c r="D5" s="132"/>
      <c r="E5" s="132"/>
      <c r="F5" s="132"/>
      <c r="G5" s="132"/>
      <c r="H5" s="132"/>
      <c r="I5" s="132"/>
      <c r="J5" s="132"/>
      <c r="K5" s="132"/>
      <c r="L5" s="132"/>
      <c r="M5" s="132"/>
      <c r="N5" s="132"/>
      <c r="O5" s="132"/>
      <c r="P5" s="132"/>
      <c r="Q5" s="132"/>
      <c r="R5" s="132"/>
      <c r="S5" s="132"/>
      <c r="T5" s="132"/>
      <c r="U5" s="133"/>
    </row>
    <row r="6" spans="2:21">
      <c r="B6" s="134" t="s">
        <v>2</v>
      </c>
      <c r="C6" s="135"/>
      <c r="D6" s="136" t="s">
        <v>83</v>
      </c>
      <c r="E6" s="136"/>
      <c r="F6" s="136"/>
      <c r="G6" s="136"/>
      <c r="H6" s="136"/>
      <c r="I6" s="136"/>
      <c r="J6" s="135" t="s">
        <v>3</v>
      </c>
      <c r="K6" s="135"/>
      <c r="L6" s="137"/>
      <c r="M6" s="137"/>
      <c r="N6" s="135" t="s">
        <v>4</v>
      </c>
      <c r="O6" s="135"/>
      <c r="P6" s="129">
        <v>9921070827</v>
      </c>
      <c r="Q6" s="129"/>
      <c r="R6" s="129"/>
      <c r="S6" s="129"/>
      <c r="T6" s="129"/>
      <c r="U6" s="130"/>
    </row>
    <row r="7" spans="2:21">
      <c r="B7" s="134"/>
      <c r="C7" s="135"/>
      <c r="D7" s="136"/>
      <c r="E7" s="136"/>
      <c r="F7" s="136"/>
      <c r="G7" s="136"/>
      <c r="H7" s="136"/>
      <c r="I7" s="136"/>
      <c r="J7" s="135"/>
      <c r="K7" s="135"/>
      <c r="L7" s="137"/>
      <c r="M7" s="137"/>
      <c r="N7" s="135"/>
      <c r="O7" s="135"/>
      <c r="P7" s="129"/>
      <c r="Q7" s="129"/>
      <c r="R7" s="129"/>
      <c r="S7" s="129"/>
      <c r="T7" s="129"/>
      <c r="U7" s="130"/>
    </row>
    <row r="8" spans="2:21">
      <c r="B8" s="124"/>
      <c r="C8" s="125"/>
      <c r="D8" s="125"/>
      <c r="E8" s="125"/>
      <c r="F8" s="125"/>
      <c r="G8" s="125"/>
      <c r="H8" s="125"/>
      <c r="I8" s="125"/>
      <c r="J8" s="125"/>
      <c r="K8" s="125"/>
      <c r="L8" s="125"/>
      <c r="M8" s="125"/>
      <c r="N8" s="125"/>
      <c r="O8" s="125"/>
      <c r="P8" s="125"/>
      <c r="Q8" s="125"/>
      <c r="R8" s="125"/>
      <c r="S8" s="125"/>
      <c r="T8" s="125"/>
      <c r="U8" s="126"/>
    </row>
    <row r="9" spans="2:21">
      <c r="B9" s="122" t="s">
        <v>9</v>
      </c>
      <c r="C9" s="123"/>
      <c r="D9" s="123"/>
      <c r="E9" s="123"/>
      <c r="F9" s="123" t="s">
        <v>10</v>
      </c>
      <c r="G9" s="123"/>
      <c r="H9" s="123"/>
      <c r="I9" s="123"/>
      <c r="J9" s="123" t="s">
        <v>11</v>
      </c>
      <c r="K9" s="123"/>
      <c r="L9" s="123"/>
      <c r="M9" s="123"/>
      <c r="N9" s="123" t="s">
        <v>12</v>
      </c>
      <c r="O9" s="123"/>
      <c r="P9" s="123"/>
      <c r="Q9" s="123"/>
      <c r="R9" s="123" t="s">
        <v>13</v>
      </c>
      <c r="S9" s="123"/>
      <c r="T9" s="123"/>
      <c r="U9" s="127"/>
    </row>
    <row r="10" spans="2:21">
      <c r="B10" s="122"/>
      <c r="C10" s="123"/>
      <c r="D10" s="123"/>
      <c r="E10" s="123"/>
      <c r="F10" s="123"/>
      <c r="G10" s="123"/>
      <c r="H10" s="123"/>
      <c r="I10" s="123"/>
      <c r="J10" s="123"/>
      <c r="K10" s="123"/>
      <c r="L10" s="123"/>
      <c r="M10" s="123"/>
      <c r="N10" s="123"/>
      <c r="O10" s="123"/>
      <c r="P10" s="123"/>
      <c r="Q10" s="123"/>
      <c r="R10" s="123"/>
      <c r="S10" s="123"/>
      <c r="T10" s="123"/>
      <c r="U10" s="127"/>
    </row>
    <row r="11" spans="2:21">
      <c r="B11" s="128"/>
      <c r="C11" s="129"/>
      <c r="D11" s="129"/>
      <c r="E11" s="129"/>
      <c r="F11" s="129" t="s">
        <v>84</v>
      </c>
      <c r="G11" s="129"/>
      <c r="H11" s="129"/>
      <c r="I11" s="129"/>
      <c r="J11" s="129" t="s">
        <v>88</v>
      </c>
      <c r="K11" s="129"/>
      <c r="L11" s="129"/>
      <c r="M11" s="129"/>
      <c r="N11" s="129"/>
      <c r="O11" s="129"/>
      <c r="P11" s="129"/>
      <c r="Q11" s="129"/>
      <c r="R11" s="129" t="s">
        <v>85</v>
      </c>
      <c r="S11" s="129"/>
      <c r="T11" s="129"/>
      <c r="U11" s="130"/>
    </row>
    <row r="12" spans="2:21">
      <c r="B12" s="128"/>
      <c r="C12" s="129"/>
      <c r="D12" s="129"/>
      <c r="E12" s="129"/>
      <c r="F12" s="129"/>
      <c r="G12" s="129"/>
      <c r="H12" s="129"/>
      <c r="I12" s="129"/>
      <c r="J12" s="129"/>
      <c r="K12" s="129"/>
      <c r="L12" s="129"/>
      <c r="M12" s="129"/>
      <c r="N12" s="129"/>
      <c r="O12" s="129"/>
      <c r="P12" s="129"/>
      <c r="Q12" s="129"/>
      <c r="R12" s="129"/>
      <c r="S12" s="129"/>
      <c r="T12" s="129"/>
      <c r="U12" s="130"/>
    </row>
    <row r="13" spans="2:21">
      <c r="B13" s="128"/>
      <c r="C13" s="129"/>
      <c r="D13" s="129"/>
      <c r="E13" s="129"/>
      <c r="F13" s="129"/>
      <c r="G13" s="129"/>
      <c r="H13" s="129"/>
      <c r="I13" s="129"/>
      <c r="J13" s="129"/>
      <c r="K13" s="129"/>
      <c r="L13" s="129"/>
      <c r="M13" s="129"/>
      <c r="N13" s="129"/>
      <c r="O13" s="129"/>
      <c r="P13" s="129"/>
      <c r="Q13" s="129"/>
      <c r="R13" s="129"/>
      <c r="S13" s="129"/>
      <c r="T13" s="129"/>
      <c r="U13" s="130"/>
    </row>
    <row r="14" spans="2:21">
      <c r="B14" s="124"/>
      <c r="C14" s="125"/>
      <c r="D14" s="125"/>
      <c r="E14" s="125"/>
      <c r="F14" s="125"/>
      <c r="G14" s="125"/>
      <c r="H14" s="125"/>
      <c r="I14" s="125"/>
      <c r="J14" s="125"/>
      <c r="K14" s="125"/>
      <c r="L14" s="125"/>
      <c r="M14" s="125"/>
      <c r="N14" s="125"/>
      <c r="O14" s="125"/>
      <c r="P14" s="125"/>
      <c r="Q14" s="125"/>
      <c r="R14" s="125"/>
      <c r="S14" s="125"/>
      <c r="T14" s="125"/>
      <c r="U14" s="126"/>
    </row>
    <row r="15" spans="2:21" ht="31.5" customHeight="1">
      <c r="B15" s="119" t="s">
        <v>5</v>
      </c>
      <c r="C15" s="120"/>
      <c r="D15" s="120"/>
      <c r="E15" s="120"/>
      <c r="F15" s="120"/>
      <c r="G15" s="120"/>
      <c r="H15" s="120"/>
      <c r="I15" s="120"/>
      <c r="J15" s="120"/>
      <c r="K15" s="120"/>
      <c r="L15" s="120"/>
      <c r="M15" s="120"/>
      <c r="N15" s="120"/>
      <c r="O15" s="120"/>
      <c r="P15" s="120"/>
      <c r="Q15" s="120"/>
      <c r="R15" s="120"/>
      <c r="S15" s="120"/>
      <c r="T15" s="120"/>
      <c r="U15" s="121"/>
    </row>
    <row r="16" spans="2:21">
      <c r="B16" s="122" t="s">
        <v>6</v>
      </c>
      <c r="C16" s="123"/>
      <c r="D16" s="123"/>
      <c r="E16" s="123"/>
      <c r="F16" s="123" t="s">
        <v>7</v>
      </c>
      <c r="G16" s="123"/>
      <c r="H16" s="123"/>
      <c r="I16" s="123"/>
      <c r="J16" s="123"/>
      <c r="K16" s="123"/>
      <c r="L16" s="123"/>
      <c r="M16" s="123"/>
      <c r="N16" s="123" t="s">
        <v>8</v>
      </c>
      <c r="O16" s="123"/>
      <c r="P16" s="123"/>
      <c r="Q16" s="123"/>
      <c r="R16" s="123"/>
      <c r="S16" s="123"/>
      <c r="T16" s="123"/>
      <c r="U16" s="127"/>
    </row>
    <row r="17" spans="2:21">
      <c r="B17" s="122"/>
      <c r="C17" s="123"/>
      <c r="D17" s="123"/>
      <c r="E17" s="123"/>
      <c r="F17" s="123"/>
      <c r="G17" s="123"/>
      <c r="H17" s="123"/>
      <c r="I17" s="123"/>
      <c r="J17" s="123"/>
      <c r="K17" s="123"/>
      <c r="L17" s="123"/>
      <c r="M17" s="123"/>
      <c r="N17" s="123"/>
      <c r="O17" s="123"/>
      <c r="P17" s="123"/>
      <c r="Q17" s="123"/>
      <c r="R17" s="123"/>
      <c r="S17" s="123"/>
      <c r="T17" s="123"/>
      <c r="U17" s="127"/>
    </row>
    <row r="18" spans="2:21">
      <c r="B18" s="128"/>
      <c r="C18" s="129"/>
      <c r="D18" s="129"/>
      <c r="E18" s="129"/>
      <c r="F18" s="129"/>
      <c r="G18" s="129"/>
      <c r="H18" s="129"/>
      <c r="I18" s="129"/>
      <c r="J18" s="129"/>
      <c r="K18" s="129"/>
      <c r="L18" s="129"/>
      <c r="M18" s="129"/>
      <c r="N18" s="129"/>
      <c r="O18" s="129"/>
      <c r="P18" s="129"/>
      <c r="Q18" s="129"/>
      <c r="R18" s="129"/>
      <c r="S18" s="129"/>
      <c r="T18" s="129"/>
      <c r="U18" s="130"/>
    </row>
    <row r="19" spans="2:21">
      <c r="B19" s="128"/>
      <c r="C19" s="129"/>
      <c r="D19" s="129"/>
      <c r="E19" s="129"/>
      <c r="F19" s="129"/>
      <c r="G19" s="129"/>
      <c r="H19" s="129"/>
      <c r="I19" s="129"/>
      <c r="J19" s="129"/>
      <c r="K19" s="129"/>
      <c r="L19" s="129"/>
      <c r="M19" s="129"/>
      <c r="N19" s="129"/>
      <c r="O19" s="129"/>
      <c r="P19" s="129"/>
      <c r="Q19" s="129"/>
      <c r="R19" s="129"/>
      <c r="S19" s="129"/>
      <c r="T19" s="129"/>
      <c r="U19" s="130"/>
    </row>
    <row r="20" spans="2:21">
      <c r="B20" s="128"/>
      <c r="C20" s="129"/>
      <c r="D20" s="129"/>
      <c r="E20" s="129"/>
      <c r="F20" s="129"/>
      <c r="G20" s="129"/>
      <c r="H20" s="129"/>
      <c r="I20" s="129"/>
      <c r="J20" s="129"/>
      <c r="K20" s="129"/>
      <c r="L20" s="129"/>
      <c r="M20" s="129"/>
      <c r="N20" s="129"/>
      <c r="O20" s="129"/>
      <c r="P20" s="129"/>
      <c r="Q20" s="129"/>
      <c r="R20" s="129"/>
      <c r="S20" s="129"/>
      <c r="T20" s="129"/>
      <c r="U20" s="130"/>
    </row>
    <row r="21" spans="2:21">
      <c r="B21" s="128"/>
      <c r="C21" s="129"/>
      <c r="D21" s="129"/>
      <c r="E21" s="129"/>
      <c r="F21" s="129"/>
      <c r="G21" s="129"/>
      <c r="H21" s="129"/>
      <c r="I21" s="129"/>
      <c r="J21" s="129"/>
      <c r="K21" s="129"/>
      <c r="L21" s="129"/>
      <c r="M21" s="129"/>
      <c r="N21" s="129"/>
      <c r="O21" s="129"/>
      <c r="P21" s="129"/>
      <c r="Q21" s="129"/>
      <c r="R21" s="129"/>
      <c r="S21" s="129"/>
      <c r="T21" s="129"/>
      <c r="U21" s="130"/>
    </row>
    <row r="22" spans="2:21">
      <c r="B22" s="128"/>
      <c r="C22" s="129"/>
      <c r="D22" s="129"/>
      <c r="E22" s="129"/>
      <c r="F22" s="129"/>
      <c r="G22" s="129"/>
      <c r="H22" s="129"/>
      <c r="I22" s="129"/>
      <c r="J22" s="129"/>
      <c r="K22" s="129"/>
      <c r="L22" s="129"/>
      <c r="M22" s="129"/>
      <c r="N22" s="129"/>
      <c r="O22" s="129"/>
      <c r="P22" s="129"/>
      <c r="Q22" s="129"/>
      <c r="R22" s="129"/>
      <c r="S22" s="129"/>
      <c r="T22" s="129"/>
      <c r="U22" s="130"/>
    </row>
    <row r="23" spans="2:21">
      <c r="B23" s="128"/>
      <c r="C23" s="129"/>
      <c r="D23" s="129"/>
      <c r="E23" s="129"/>
      <c r="F23" s="129"/>
      <c r="G23" s="129"/>
      <c r="H23" s="129"/>
      <c r="I23" s="129"/>
      <c r="J23" s="129"/>
      <c r="K23" s="129"/>
      <c r="L23" s="129"/>
      <c r="M23" s="129"/>
      <c r="N23" s="129"/>
      <c r="O23" s="129"/>
      <c r="P23" s="129"/>
      <c r="Q23" s="129"/>
      <c r="R23" s="129"/>
      <c r="S23" s="129"/>
      <c r="T23" s="129"/>
      <c r="U23" s="130"/>
    </row>
    <row r="24" spans="2:21">
      <c r="B24" s="128"/>
      <c r="C24" s="129"/>
      <c r="D24" s="129"/>
      <c r="E24" s="129"/>
      <c r="F24" s="129"/>
      <c r="G24" s="129"/>
      <c r="H24" s="129"/>
      <c r="I24" s="129"/>
      <c r="J24" s="129"/>
      <c r="K24" s="129"/>
      <c r="L24" s="129"/>
      <c r="M24" s="129"/>
      <c r="N24" s="129"/>
      <c r="O24" s="129"/>
      <c r="P24" s="129"/>
      <c r="Q24" s="129"/>
      <c r="R24" s="129"/>
      <c r="S24" s="129"/>
      <c r="T24" s="129"/>
      <c r="U24" s="130"/>
    </row>
    <row r="25" spans="2:21">
      <c r="B25" s="128"/>
      <c r="C25" s="129"/>
      <c r="D25" s="129"/>
      <c r="E25" s="129"/>
      <c r="F25" s="129"/>
      <c r="G25" s="129"/>
      <c r="H25" s="129"/>
      <c r="I25" s="129"/>
      <c r="J25" s="129"/>
      <c r="K25" s="129"/>
      <c r="L25" s="129"/>
      <c r="M25" s="129"/>
      <c r="N25" s="129"/>
      <c r="O25" s="129"/>
      <c r="P25" s="129"/>
      <c r="Q25" s="129"/>
      <c r="R25" s="129"/>
      <c r="S25" s="129"/>
      <c r="T25" s="129"/>
      <c r="U25" s="130"/>
    </row>
    <row r="26" spans="2:21">
      <c r="B26" s="128"/>
      <c r="C26" s="129"/>
      <c r="D26" s="129"/>
      <c r="E26" s="129"/>
      <c r="F26" s="129"/>
      <c r="G26" s="129"/>
      <c r="H26" s="129"/>
      <c r="I26" s="129"/>
      <c r="J26" s="129"/>
      <c r="K26" s="129"/>
      <c r="L26" s="129"/>
      <c r="M26" s="129"/>
      <c r="N26" s="129"/>
      <c r="O26" s="129"/>
      <c r="P26" s="129"/>
      <c r="Q26" s="129"/>
      <c r="R26" s="129"/>
      <c r="S26" s="129"/>
      <c r="T26" s="129"/>
      <c r="U26" s="130"/>
    </row>
    <row r="27" spans="2:21">
      <c r="B27" s="128"/>
      <c r="C27" s="129"/>
      <c r="D27" s="129"/>
      <c r="E27" s="129"/>
      <c r="F27" s="129"/>
      <c r="G27" s="129"/>
      <c r="H27" s="129"/>
      <c r="I27" s="129"/>
      <c r="J27" s="129"/>
      <c r="K27" s="129"/>
      <c r="L27" s="129"/>
      <c r="M27" s="129"/>
      <c r="N27" s="129"/>
      <c r="O27" s="129"/>
      <c r="P27" s="129"/>
      <c r="Q27" s="129"/>
      <c r="R27" s="129"/>
      <c r="S27" s="129"/>
      <c r="T27" s="129"/>
      <c r="U27" s="130"/>
    </row>
    <row r="28" spans="2:21">
      <c r="B28" s="128"/>
      <c r="C28" s="129"/>
      <c r="D28" s="129"/>
      <c r="E28" s="129"/>
      <c r="F28" s="129"/>
      <c r="G28" s="129"/>
      <c r="H28" s="129"/>
      <c r="I28" s="129"/>
      <c r="J28" s="129"/>
      <c r="K28" s="129"/>
      <c r="L28" s="129"/>
      <c r="M28" s="129"/>
      <c r="N28" s="129"/>
      <c r="O28" s="129"/>
      <c r="P28" s="129"/>
      <c r="Q28" s="129"/>
      <c r="R28" s="129"/>
      <c r="S28" s="129"/>
      <c r="T28" s="129"/>
      <c r="U28" s="130"/>
    </row>
    <row r="29" spans="2:21">
      <c r="B29" s="128"/>
      <c r="C29" s="129"/>
      <c r="D29" s="129"/>
      <c r="E29" s="129"/>
      <c r="F29" s="129"/>
      <c r="G29" s="129"/>
      <c r="H29" s="129"/>
      <c r="I29" s="129"/>
      <c r="J29" s="129"/>
      <c r="K29" s="129"/>
      <c r="L29" s="129"/>
      <c r="M29" s="129"/>
      <c r="N29" s="129"/>
      <c r="O29" s="129"/>
      <c r="P29" s="129"/>
      <c r="Q29" s="129"/>
      <c r="R29" s="129"/>
      <c r="S29" s="129"/>
      <c r="T29" s="129"/>
      <c r="U29" s="130"/>
    </row>
    <row r="30" spans="2:21">
      <c r="B30" s="128"/>
      <c r="C30" s="129"/>
      <c r="D30" s="129"/>
      <c r="E30" s="129"/>
      <c r="F30" s="129"/>
      <c r="G30" s="129"/>
      <c r="H30" s="129"/>
      <c r="I30" s="129"/>
      <c r="J30" s="129"/>
      <c r="K30" s="129"/>
      <c r="L30" s="129"/>
      <c r="M30" s="129"/>
      <c r="N30" s="129"/>
      <c r="O30" s="129"/>
      <c r="P30" s="129"/>
      <c r="Q30" s="129"/>
      <c r="R30" s="129"/>
      <c r="S30" s="129"/>
      <c r="T30" s="129"/>
      <c r="U30" s="130"/>
    </row>
    <row r="31" spans="2:21">
      <c r="B31" s="128"/>
      <c r="C31" s="129"/>
      <c r="D31" s="129"/>
      <c r="E31" s="129"/>
      <c r="F31" s="129"/>
      <c r="G31" s="129"/>
      <c r="H31" s="129"/>
      <c r="I31" s="129"/>
      <c r="J31" s="129"/>
      <c r="K31" s="129"/>
      <c r="L31" s="129"/>
      <c r="M31" s="129"/>
      <c r="N31" s="129"/>
      <c r="O31" s="129"/>
      <c r="P31" s="129"/>
      <c r="Q31" s="129"/>
      <c r="R31" s="129"/>
      <c r="S31" s="129"/>
      <c r="T31" s="129"/>
      <c r="U31" s="130"/>
    </row>
    <row r="32" spans="2:21">
      <c r="B32" s="128"/>
      <c r="C32" s="129"/>
      <c r="D32" s="129"/>
      <c r="E32" s="129"/>
      <c r="F32" s="129"/>
      <c r="G32" s="129"/>
      <c r="H32" s="129"/>
      <c r="I32" s="129"/>
      <c r="J32" s="129"/>
      <c r="K32" s="129"/>
      <c r="L32" s="129"/>
      <c r="M32" s="129"/>
      <c r="N32" s="129"/>
      <c r="O32" s="129"/>
      <c r="P32" s="129"/>
      <c r="Q32" s="129"/>
      <c r="R32" s="129"/>
      <c r="S32" s="129"/>
      <c r="T32" s="129"/>
      <c r="U32" s="130"/>
    </row>
    <row r="33" spans="2:21">
      <c r="B33" s="124"/>
      <c r="C33" s="125"/>
      <c r="D33" s="125"/>
      <c r="E33" s="125"/>
      <c r="F33" s="123" t="s">
        <v>14</v>
      </c>
      <c r="G33" s="123"/>
      <c r="H33" s="123"/>
      <c r="I33" s="141"/>
      <c r="J33" s="141"/>
      <c r="K33" s="141"/>
      <c r="L33" s="141"/>
      <c r="M33" s="141"/>
      <c r="N33" s="141"/>
      <c r="O33" s="141"/>
      <c r="P33" s="141"/>
      <c r="Q33" s="141"/>
      <c r="R33" s="125"/>
      <c r="S33" s="125"/>
      <c r="T33" s="125"/>
      <c r="U33" s="126"/>
    </row>
    <row r="34" spans="2:21">
      <c r="B34" s="124"/>
      <c r="C34" s="125"/>
      <c r="D34" s="125"/>
      <c r="E34" s="125"/>
      <c r="F34" s="123"/>
      <c r="G34" s="123"/>
      <c r="H34" s="123"/>
      <c r="I34" s="141"/>
      <c r="J34" s="141"/>
      <c r="K34" s="141"/>
      <c r="L34" s="141"/>
      <c r="M34" s="141"/>
      <c r="N34" s="141"/>
      <c r="O34" s="141"/>
      <c r="P34" s="141"/>
      <c r="Q34" s="141"/>
      <c r="R34" s="125"/>
      <c r="S34" s="125"/>
      <c r="T34" s="125"/>
      <c r="U34" s="126"/>
    </row>
    <row r="35" spans="2:21" ht="15.75" thickBot="1">
      <c r="B35" s="138"/>
      <c r="C35" s="139"/>
      <c r="D35" s="139"/>
      <c r="E35" s="139"/>
      <c r="F35" s="139"/>
      <c r="G35" s="139"/>
      <c r="H35" s="139"/>
      <c r="I35" s="139"/>
      <c r="J35" s="139"/>
      <c r="K35" s="139"/>
      <c r="L35" s="139"/>
      <c r="M35" s="139"/>
      <c r="N35" s="139"/>
      <c r="O35" s="139"/>
      <c r="P35" s="139"/>
      <c r="Q35" s="139"/>
      <c r="R35" s="139"/>
      <c r="S35" s="139"/>
      <c r="T35" s="139"/>
      <c r="U35" s="140"/>
    </row>
    <row r="36" spans="2:21" s="13" customFormat="1" ht="15.75" thickTop="1"/>
    <row r="37" spans="2:21" s="13" customFormat="1"/>
    <row r="38" spans="2:21" s="13" customFormat="1"/>
    <row r="39" spans="2:21" s="13" customFormat="1"/>
    <row r="40" spans="2:21" s="13" customFormat="1"/>
  </sheetData>
  <sheetProtection algorithmName="SHA-512" hashValue="H8TVbzvOAWoI9bRVsqc6AqOjewvCSM/HxNeVkVD7UJFQkN9AS1iXE+a0bw/TKRZYc46+OLenVrMJxhe1TxRIBg==" saltValue="n9GiNJLiP460bqN5ShNjkg==" spinCount="100000" sheet="1" formatCells="0" formatColumns="0" formatRows="0" insertColumns="0" insertRows="0" insertHyperlinks="0" deleteColumns="0" deleteRows="0" sort="0" autoFilter="0" pivotTables="0"/>
  <mergeCells count="43">
    <mergeCell ref="B35:U35"/>
    <mergeCell ref="F30:M32"/>
    <mergeCell ref="N30:U32"/>
    <mergeCell ref="B33:E34"/>
    <mergeCell ref="F33:H34"/>
    <mergeCell ref="I33:Q34"/>
    <mergeCell ref="R33:U34"/>
    <mergeCell ref="B18:E20"/>
    <mergeCell ref="F18:M20"/>
    <mergeCell ref="N18:U20"/>
    <mergeCell ref="B21:E23"/>
    <mergeCell ref="F21:M23"/>
    <mergeCell ref="N21:U23"/>
    <mergeCell ref="B5:U5"/>
    <mergeCell ref="B6:C7"/>
    <mergeCell ref="D6:I7"/>
    <mergeCell ref="J6:K7"/>
    <mergeCell ref="P6:U7"/>
    <mergeCell ref="L6:M7"/>
    <mergeCell ref="N6:O7"/>
    <mergeCell ref="B27:E29"/>
    <mergeCell ref="F27:M29"/>
    <mergeCell ref="N27:U29"/>
    <mergeCell ref="B30:E32"/>
    <mergeCell ref="B24:E26"/>
    <mergeCell ref="F24:M26"/>
    <mergeCell ref="N24:U26"/>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rightToLeft="1" topLeftCell="A25" zoomScale="90" zoomScaleNormal="90" workbookViewId="0">
      <selection activeCell="G37" sqref="G37:G42"/>
    </sheetView>
  </sheetViews>
  <sheetFormatPr defaultColWidth="0" defaultRowHeight="15" zeroHeight="1"/>
  <cols>
    <col min="1" max="1" width="9.140625" style="28" customWidth="1"/>
    <col min="2" max="2" width="8" style="27" customWidth="1"/>
    <col min="3" max="5" width="9.140625" style="27" customWidth="1"/>
    <col min="6" max="6" width="4.28515625" style="27" customWidth="1"/>
    <col min="7" max="7" width="10.5703125" style="27" bestFit="1" customWidth="1"/>
    <col min="8" max="8" width="9.140625" style="27" customWidth="1"/>
    <col min="9" max="9" width="5.42578125" style="27" customWidth="1"/>
    <col min="10" max="15" width="9.140625" style="27" customWidth="1"/>
    <col min="16" max="16" width="7.28515625" style="27" customWidth="1"/>
    <col min="17" max="17" width="2.28515625" style="27" customWidth="1"/>
    <col min="18" max="18" width="5.42578125" style="27" customWidth="1"/>
    <col min="19" max="19" width="3.28515625" style="27" customWidth="1"/>
    <col min="20" max="20" width="4.85546875" style="27" customWidth="1"/>
    <col min="21" max="21" width="3.140625" style="27" customWidth="1"/>
    <col min="22" max="22" width="9.140625" style="27" customWidth="1"/>
    <col min="23" max="23" width="6.85546875" style="27" customWidth="1"/>
    <col min="24" max="24" width="7.42578125" style="27" customWidth="1"/>
    <col min="25" max="25" width="3.42578125" style="27" customWidth="1"/>
    <col min="26" max="26" width="9.140625" style="27" customWidth="1"/>
    <col min="27" max="27" width="4.28515625" style="27" customWidth="1"/>
    <col min="28" max="31" width="9.140625" style="27" customWidth="1"/>
    <col min="32" max="33" width="9.140625" style="28" customWidth="1"/>
    <col min="34" max="16384" width="9.140625" style="27" hidden="1"/>
  </cols>
  <sheetData>
    <row r="1" spans="2:31" s="28" customFormat="1"/>
    <row r="2" spans="2:31" s="28" customFormat="1"/>
    <row r="3" spans="2:31" s="28" customFormat="1"/>
    <row r="4" spans="2:31" s="28" customFormat="1" ht="15.75" thickBot="1"/>
    <row r="5" spans="2:31" ht="15.75" thickTop="1">
      <c r="B5" s="177" t="s">
        <v>34</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9"/>
    </row>
    <row r="6" spans="2:31" ht="15.75" thickBot="1">
      <c r="B6" s="180"/>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2"/>
    </row>
    <row r="7" spans="2:31" ht="19.5" thickTop="1">
      <c r="B7" s="183"/>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5"/>
    </row>
    <row r="8" spans="2:31">
      <c r="B8" s="186" t="s">
        <v>35</v>
      </c>
      <c r="C8" s="187"/>
      <c r="D8" s="187"/>
      <c r="E8" s="187"/>
      <c r="F8" s="187"/>
      <c r="G8" s="187"/>
      <c r="H8" s="187"/>
      <c r="I8" s="187"/>
      <c r="J8" s="187"/>
      <c r="K8" s="187"/>
      <c r="L8" s="187"/>
      <c r="M8" s="187"/>
      <c r="N8" s="187"/>
      <c r="O8" s="187" t="s">
        <v>15</v>
      </c>
      <c r="P8" s="187"/>
      <c r="Q8" s="187"/>
      <c r="R8" s="187"/>
      <c r="S8" s="187"/>
      <c r="T8" s="187"/>
      <c r="U8" s="187"/>
      <c r="V8" s="187"/>
      <c r="W8" s="187"/>
      <c r="X8" s="187"/>
      <c r="Y8" s="187"/>
      <c r="Z8" s="187"/>
      <c r="AA8" s="187"/>
      <c r="AB8" s="237">
        <v>1</v>
      </c>
      <c r="AC8" s="237"/>
      <c r="AD8" s="237"/>
      <c r="AE8" s="238"/>
    </row>
    <row r="9" spans="2:31">
      <c r="B9" s="188"/>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237"/>
      <c r="AC9" s="237"/>
      <c r="AD9" s="237"/>
      <c r="AE9" s="238"/>
    </row>
    <row r="10" spans="2:31">
      <c r="B10" s="155" t="s">
        <v>6</v>
      </c>
      <c r="C10" s="164" t="s">
        <v>36</v>
      </c>
      <c r="D10" s="164"/>
      <c r="E10" s="164"/>
      <c r="F10" s="164"/>
      <c r="G10" s="164" t="s">
        <v>22</v>
      </c>
      <c r="H10" s="164" t="s">
        <v>74</v>
      </c>
      <c r="I10" s="164"/>
      <c r="J10" s="196" t="s">
        <v>37</v>
      </c>
      <c r="K10" s="196"/>
      <c r="L10" s="196"/>
      <c r="M10" s="196"/>
      <c r="N10" s="196"/>
      <c r="O10" s="196"/>
      <c r="P10" s="164" t="s">
        <v>23</v>
      </c>
      <c r="Q10" s="164"/>
      <c r="R10" s="164"/>
      <c r="S10" s="164"/>
      <c r="T10" s="164"/>
      <c r="U10" s="164"/>
      <c r="V10" s="147" t="s">
        <v>38</v>
      </c>
      <c r="W10" s="147"/>
      <c r="X10" s="147" t="s">
        <v>39</v>
      </c>
      <c r="Y10" s="147"/>
      <c r="Z10" s="147" t="s">
        <v>40</v>
      </c>
      <c r="AA10" s="147"/>
      <c r="AB10" s="147" t="s">
        <v>25</v>
      </c>
      <c r="AC10" s="147"/>
      <c r="AD10" s="147"/>
      <c r="AE10" s="148"/>
    </row>
    <row r="11" spans="2:31">
      <c r="B11" s="155"/>
      <c r="C11" s="164"/>
      <c r="D11" s="164"/>
      <c r="E11" s="164"/>
      <c r="F11" s="164"/>
      <c r="G11" s="164"/>
      <c r="H11" s="164"/>
      <c r="I11" s="164"/>
      <c r="J11" s="196"/>
      <c r="K11" s="196"/>
      <c r="L11" s="196"/>
      <c r="M11" s="196"/>
      <c r="N11" s="196"/>
      <c r="O11" s="196"/>
      <c r="P11" s="164">
        <v>1</v>
      </c>
      <c r="Q11" s="164"/>
      <c r="R11" s="164">
        <v>2</v>
      </c>
      <c r="S11" s="164"/>
      <c r="T11" s="164">
        <v>3</v>
      </c>
      <c r="U11" s="164"/>
      <c r="V11" s="147"/>
      <c r="W11" s="147"/>
      <c r="X11" s="147"/>
      <c r="Y11" s="147"/>
      <c r="Z11" s="147"/>
      <c r="AA11" s="147"/>
      <c r="AB11" s="147"/>
      <c r="AC11" s="147"/>
      <c r="AD11" s="147"/>
      <c r="AE11" s="148"/>
    </row>
    <row r="12" spans="2:31" ht="15.75" thickBot="1">
      <c r="B12" s="155"/>
      <c r="C12" s="164"/>
      <c r="D12" s="164"/>
      <c r="E12" s="164"/>
      <c r="F12" s="164"/>
      <c r="G12" s="164"/>
      <c r="H12" s="164"/>
      <c r="I12" s="164"/>
      <c r="J12" s="196"/>
      <c r="K12" s="196"/>
      <c r="L12" s="196"/>
      <c r="M12" s="196"/>
      <c r="N12" s="196"/>
      <c r="O12" s="196"/>
      <c r="P12" s="164" t="s">
        <v>24</v>
      </c>
      <c r="Q12" s="164"/>
      <c r="R12" s="164" t="s">
        <v>24</v>
      </c>
      <c r="S12" s="164"/>
      <c r="T12" s="164" t="s">
        <v>24</v>
      </c>
      <c r="U12" s="164"/>
      <c r="V12" s="147"/>
      <c r="W12" s="147"/>
      <c r="X12" s="147"/>
      <c r="Y12" s="147"/>
      <c r="Z12" s="147"/>
      <c r="AA12" s="147"/>
      <c r="AB12" s="147"/>
      <c r="AC12" s="147"/>
      <c r="AD12" s="147"/>
      <c r="AE12" s="148"/>
    </row>
    <row r="13" spans="2:31" ht="15.75">
      <c r="B13" s="199">
        <v>1</v>
      </c>
      <c r="C13" s="202" t="s">
        <v>41</v>
      </c>
      <c r="D13" s="202"/>
      <c r="E13" s="202"/>
      <c r="F13" s="202"/>
      <c r="G13" s="205">
        <v>0.2</v>
      </c>
      <c r="H13" s="208" t="s">
        <v>140</v>
      </c>
      <c r="I13" s="208"/>
      <c r="J13" s="190" t="s">
        <v>141</v>
      </c>
      <c r="K13" s="190"/>
      <c r="L13" s="190"/>
      <c r="M13" s="190"/>
      <c r="N13" s="190"/>
      <c r="O13" s="190"/>
      <c r="P13" s="191">
        <v>1</v>
      </c>
      <c r="Q13" s="191"/>
      <c r="R13" s="191">
        <v>0.8</v>
      </c>
      <c r="S13" s="191"/>
      <c r="T13" s="191">
        <v>0.8</v>
      </c>
      <c r="U13" s="191"/>
      <c r="V13" s="193">
        <f t="shared" ref="V13:V42" si="0">IFERROR(AVERAGEIF(P13:U13,"&lt;&gt;0"),"")</f>
        <v>0.8666666666666667</v>
      </c>
      <c r="W13" s="193"/>
      <c r="X13" s="193">
        <f>IFERROR(AVERAGEIF(V13:W18,"&lt;&gt;0"),"")</f>
        <v>0.83333333333333337</v>
      </c>
      <c r="Y13" s="193"/>
      <c r="Z13" s="193">
        <f>IFERROR(X13*G13,"")</f>
        <v>0.16666666666666669</v>
      </c>
      <c r="AA13" s="193"/>
      <c r="AB13" s="260"/>
      <c r="AC13" s="260"/>
      <c r="AD13" s="260"/>
      <c r="AE13" s="261"/>
    </row>
    <row r="14" spans="2:31" ht="15.75">
      <c r="B14" s="200"/>
      <c r="C14" s="203"/>
      <c r="D14" s="203"/>
      <c r="E14" s="203"/>
      <c r="F14" s="203"/>
      <c r="G14" s="206"/>
      <c r="H14" s="209"/>
      <c r="I14" s="209"/>
      <c r="J14" s="192" t="s">
        <v>142</v>
      </c>
      <c r="K14" s="192"/>
      <c r="L14" s="192"/>
      <c r="M14" s="192"/>
      <c r="N14" s="192"/>
      <c r="O14" s="192"/>
      <c r="P14" s="189">
        <v>1</v>
      </c>
      <c r="Q14" s="189"/>
      <c r="R14" s="189">
        <v>0.9</v>
      </c>
      <c r="S14" s="189"/>
      <c r="T14" s="189">
        <v>0.8</v>
      </c>
      <c r="U14" s="189"/>
      <c r="V14" s="194">
        <f t="shared" si="0"/>
        <v>0.9</v>
      </c>
      <c r="W14" s="194"/>
      <c r="X14" s="194"/>
      <c r="Y14" s="194"/>
      <c r="Z14" s="194"/>
      <c r="AA14" s="194"/>
      <c r="AB14" s="262"/>
      <c r="AC14" s="262"/>
      <c r="AD14" s="262"/>
      <c r="AE14" s="263"/>
    </row>
    <row r="15" spans="2:31" ht="15.75">
      <c r="B15" s="200"/>
      <c r="C15" s="203"/>
      <c r="D15" s="203"/>
      <c r="E15" s="203"/>
      <c r="F15" s="203"/>
      <c r="G15" s="206"/>
      <c r="H15" s="209"/>
      <c r="I15" s="209"/>
      <c r="J15" s="192" t="s">
        <v>143</v>
      </c>
      <c r="K15" s="192"/>
      <c r="L15" s="192"/>
      <c r="M15" s="192"/>
      <c r="N15" s="192"/>
      <c r="O15" s="192"/>
      <c r="P15" s="189">
        <v>1</v>
      </c>
      <c r="Q15" s="189"/>
      <c r="R15" s="189">
        <v>0.9</v>
      </c>
      <c r="S15" s="189"/>
      <c r="T15" s="189">
        <v>0.8</v>
      </c>
      <c r="U15" s="189"/>
      <c r="V15" s="194">
        <f t="shared" si="0"/>
        <v>0.9</v>
      </c>
      <c r="W15" s="194"/>
      <c r="X15" s="194"/>
      <c r="Y15" s="194"/>
      <c r="Z15" s="194"/>
      <c r="AA15" s="194"/>
      <c r="AB15" s="262"/>
      <c r="AC15" s="262"/>
      <c r="AD15" s="262"/>
      <c r="AE15" s="263"/>
    </row>
    <row r="16" spans="2:31" ht="15.75">
      <c r="B16" s="200"/>
      <c r="C16" s="203"/>
      <c r="D16" s="203"/>
      <c r="E16" s="203"/>
      <c r="F16" s="203"/>
      <c r="G16" s="206"/>
      <c r="H16" s="209"/>
      <c r="I16" s="209"/>
      <c r="J16" s="192" t="s">
        <v>144</v>
      </c>
      <c r="K16" s="192"/>
      <c r="L16" s="192"/>
      <c r="M16" s="192"/>
      <c r="N16" s="192"/>
      <c r="O16" s="192"/>
      <c r="P16" s="189">
        <v>0.1</v>
      </c>
      <c r="Q16" s="189"/>
      <c r="R16" s="189">
        <v>0.9</v>
      </c>
      <c r="S16" s="189"/>
      <c r="T16" s="189">
        <v>0.8</v>
      </c>
      <c r="U16" s="189"/>
      <c r="V16" s="194">
        <f t="shared" si="0"/>
        <v>0.6</v>
      </c>
      <c r="W16" s="194"/>
      <c r="X16" s="194"/>
      <c r="Y16" s="194"/>
      <c r="Z16" s="194"/>
      <c r="AA16" s="194"/>
      <c r="AB16" s="262"/>
      <c r="AC16" s="262"/>
      <c r="AD16" s="262"/>
      <c r="AE16" s="263"/>
    </row>
    <row r="17" spans="2:31" ht="15.75">
      <c r="B17" s="200"/>
      <c r="C17" s="203"/>
      <c r="D17" s="203"/>
      <c r="E17" s="203"/>
      <c r="F17" s="203"/>
      <c r="G17" s="206"/>
      <c r="H17" s="209"/>
      <c r="I17" s="209"/>
      <c r="J17" s="192" t="s">
        <v>145</v>
      </c>
      <c r="K17" s="192"/>
      <c r="L17" s="192"/>
      <c r="M17" s="192"/>
      <c r="N17" s="192"/>
      <c r="O17" s="192"/>
      <c r="P17" s="189">
        <v>1</v>
      </c>
      <c r="Q17" s="189"/>
      <c r="R17" s="189">
        <v>0.9</v>
      </c>
      <c r="S17" s="189"/>
      <c r="T17" s="189">
        <v>0.8</v>
      </c>
      <c r="U17" s="189"/>
      <c r="V17" s="194">
        <f t="shared" si="0"/>
        <v>0.9</v>
      </c>
      <c r="W17" s="194"/>
      <c r="X17" s="194"/>
      <c r="Y17" s="194"/>
      <c r="Z17" s="194"/>
      <c r="AA17" s="194"/>
      <c r="AB17" s="262"/>
      <c r="AC17" s="262"/>
      <c r="AD17" s="262"/>
      <c r="AE17" s="263"/>
    </row>
    <row r="18" spans="2:31" ht="16.5" thickBot="1">
      <c r="B18" s="201"/>
      <c r="C18" s="204"/>
      <c r="D18" s="204"/>
      <c r="E18" s="204"/>
      <c r="F18" s="204"/>
      <c r="G18" s="207"/>
      <c r="H18" s="210"/>
      <c r="I18" s="210"/>
      <c r="J18" s="197"/>
      <c r="K18" s="197"/>
      <c r="L18" s="197"/>
      <c r="M18" s="197"/>
      <c r="N18" s="197"/>
      <c r="O18" s="197"/>
      <c r="P18" s="198"/>
      <c r="Q18" s="198"/>
      <c r="R18" s="198"/>
      <c r="S18" s="198"/>
      <c r="T18" s="198"/>
      <c r="U18" s="198"/>
      <c r="V18" s="195" t="str">
        <f t="shared" si="0"/>
        <v/>
      </c>
      <c r="W18" s="195"/>
      <c r="X18" s="195"/>
      <c r="Y18" s="195"/>
      <c r="Z18" s="195"/>
      <c r="AA18" s="195"/>
      <c r="AB18" s="264"/>
      <c r="AC18" s="264"/>
      <c r="AD18" s="264"/>
      <c r="AE18" s="265"/>
    </row>
    <row r="19" spans="2:31" ht="15.75">
      <c r="B19" s="211">
        <v>2</v>
      </c>
      <c r="C19" s="214" t="s">
        <v>49</v>
      </c>
      <c r="D19" s="214"/>
      <c r="E19" s="214"/>
      <c r="F19" s="214"/>
      <c r="G19" s="217">
        <v>0.15</v>
      </c>
      <c r="H19" s="220" t="s">
        <v>140</v>
      </c>
      <c r="I19" s="220"/>
      <c r="J19" s="223" t="s">
        <v>146</v>
      </c>
      <c r="K19" s="223"/>
      <c r="L19" s="223"/>
      <c r="M19" s="223"/>
      <c r="N19" s="223"/>
      <c r="O19" s="223"/>
      <c r="P19" s="224">
        <v>1</v>
      </c>
      <c r="Q19" s="224"/>
      <c r="R19" s="224">
        <v>0.8</v>
      </c>
      <c r="S19" s="224"/>
      <c r="T19" s="224">
        <v>0.8</v>
      </c>
      <c r="U19" s="224"/>
      <c r="V19" s="68">
        <f t="shared" si="0"/>
        <v>0.8666666666666667</v>
      </c>
      <c r="W19" s="68"/>
      <c r="X19" s="68">
        <f>IFERROR(AVERAGEIF(V19:W24,"&lt;&gt;0"),"")</f>
        <v>0.89333333333333331</v>
      </c>
      <c r="Y19" s="68"/>
      <c r="Z19" s="68">
        <f>IFERROR(X19*G19,"")</f>
        <v>0.13399999999999998</v>
      </c>
      <c r="AA19" s="68"/>
      <c r="AB19" s="266"/>
      <c r="AC19" s="266"/>
      <c r="AD19" s="266"/>
      <c r="AE19" s="267"/>
    </row>
    <row r="20" spans="2:31" ht="15.75">
      <c r="B20" s="212"/>
      <c r="C20" s="215"/>
      <c r="D20" s="215"/>
      <c r="E20" s="215"/>
      <c r="F20" s="215"/>
      <c r="G20" s="218"/>
      <c r="H20" s="221"/>
      <c r="I20" s="221"/>
      <c r="J20" s="227" t="s">
        <v>147</v>
      </c>
      <c r="K20" s="227"/>
      <c r="L20" s="227"/>
      <c r="M20" s="227"/>
      <c r="N20" s="227"/>
      <c r="O20" s="227"/>
      <c r="P20" s="226">
        <v>1</v>
      </c>
      <c r="Q20" s="226"/>
      <c r="R20" s="226">
        <v>0.9</v>
      </c>
      <c r="S20" s="226"/>
      <c r="T20" s="226">
        <v>0.8</v>
      </c>
      <c r="U20" s="226"/>
      <c r="V20" s="225">
        <f t="shared" si="0"/>
        <v>0.9</v>
      </c>
      <c r="W20" s="225"/>
      <c r="X20" s="225"/>
      <c r="Y20" s="225"/>
      <c r="Z20" s="225"/>
      <c r="AA20" s="225"/>
      <c r="AB20" s="268"/>
      <c r="AC20" s="268"/>
      <c r="AD20" s="268"/>
      <c r="AE20" s="269"/>
    </row>
    <row r="21" spans="2:31" ht="15.75">
      <c r="B21" s="212"/>
      <c r="C21" s="215"/>
      <c r="D21" s="215"/>
      <c r="E21" s="215"/>
      <c r="F21" s="215"/>
      <c r="G21" s="218"/>
      <c r="H21" s="221"/>
      <c r="I21" s="221"/>
      <c r="J21" s="227" t="s">
        <v>148</v>
      </c>
      <c r="K21" s="227"/>
      <c r="L21" s="227"/>
      <c r="M21" s="227"/>
      <c r="N21" s="227"/>
      <c r="O21" s="227"/>
      <c r="P21" s="226">
        <v>1</v>
      </c>
      <c r="Q21" s="226"/>
      <c r="R21" s="226">
        <v>0.9</v>
      </c>
      <c r="S21" s="226"/>
      <c r="T21" s="226">
        <v>0.8</v>
      </c>
      <c r="U21" s="226"/>
      <c r="V21" s="225">
        <f t="shared" si="0"/>
        <v>0.9</v>
      </c>
      <c r="W21" s="225"/>
      <c r="X21" s="225"/>
      <c r="Y21" s="225"/>
      <c r="Z21" s="225"/>
      <c r="AA21" s="225"/>
      <c r="AB21" s="268"/>
      <c r="AC21" s="268"/>
      <c r="AD21" s="268"/>
      <c r="AE21" s="269"/>
    </row>
    <row r="22" spans="2:31" ht="15.75">
      <c r="B22" s="212"/>
      <c r="C22" s="215"/>
      <c r="D22" s="215"/>
      <c r="E22" s="215"/>
      <c r="F22" s="215"/>
      <c r="G22" s="218"/>
      <c r="H22" s="221"/>
      <c r="I22" s="221"/>
      <c r="J22" s="227" t="s">
        <v>149</v>
      </c>
      <c r="K22" s="227"/>
      <c r="L22" s="227"/>
      <c r="M22" s="227"/>
      <c r="N22" s="227"/>
      <c r="O22" s="227"/>
      <c r="P22" s="226">
        <v>1</v>
      </c>
      <c r="Q22" s="226"/>
      <c r="R22" s="226">
        <v>0.9</v>
      </c>
      <c r="S22" s="226"/>
      <c r="T22" s="226">
        <v>0.8</v>
      </c>
      <c r="U22" s="226"/>
      <c r="V22" s="225">
        <f t="shared" si="0"/>
        <v>0.9</v>
      </c>
      <c r="W22" s="225"/>
      <c r="X22" s="225"/>
      <c r="Y22" s="225"/>
      <c r="Z22" s="225"/>
      <c r="AA22" s="225"/>
      <c r="AB22" s="268"/>
      <c r="AC22" s="268"/>
      <c r="AD22" s="268"/>
      <c r="AE22" s="269"/>
    </row>
    <row r="23" spans="2:31" ht="15.75">
      <c r="B23" s="212"/>
      <c r="C23" s="215"/>
      <c r="D23" s="215"/>
      <c r="E23" s="215"/>
      <c r="F23" s="215"/>
      <c r="G23" s="218"/>
      <c r="H23" s="221"/>
      <c r="I23" s="221"/>
      <c r="J23" s="227" t="s">
        <v>150</v>
      </c>
      <c r="K23" s="227"/>
      <c r="L23" s="227"/>
      <c r="M23" s="227"/>
      <c r="N23" s="227"/>
      <c r="O23" s="227"/>
      <c r="P23" s="226">
        <v>1</v>
      </c>
      <c r="Q23" s="226"/>
      <c r="R23" s="226">
        <v>0.9</v>
      </c>
      <c r="S23" s="226"/>
      <c r="T23" s="226">
        <v>0.8</v>
      </c>
      <c r="U23" s="226"/>
      <c r="V23" s="225">
        <f t="shared" si="0"/>
        <v>0.9</v>
      </c>
      <c r="W23" s="225"/>
      <c r="X23" s="225"/>
      <c r="Y23" s="225"/>
      <c r="Z23" s="225"/>
      <c r="AA23" s="225"/>
      <c r="AB23" s="268"/>
      <c r="AC23" s="268"/>
      <c r="AD23" s="268"/>
      <c r="AE23" s="269"/>
    </row>
    <row r="24" spans="2:31" ht="16.5" thickBot="1">
      <c r="B24" s="213"/>
      <c r="C24" s="216"/>
      <c r="D24" s="216"/>
      <c r="E24" s="216"/>
      <c r="F24" s="216"/>
      <c r="G24" s="219"/>
      <c r="H24" s="222"/>
      <c r="I24" s="222"/>
      <c r="J24" s="228"/>
      <c r="K24" s="228"/>
      <c r="L24" s="228"/>
      <c r="M24" s="228"/>
      <c r="N24" s="228"/>
      <c r="O24" s="228"/>
      <c r="P24" s="229"/>
      <c r="Q24" s="229"/>
      <c r="R24" s="229"/>
      <c r="S24" s="229"/>
      <c r="T24" s="229"/>
      <c r="U24" s="229"/>
      <c r="V24" s="70" t="str">
        <f t="shared" si="0"/>
        <v/>
      </c>
      <c r="W24" s="70"/>
      <c r="X24" s="70"/>
      <c r="Y24" s="70"/>
      <c r="Z24" s="70"/>
      <c r="AA24" s="70"/>
      <c r="AB24" s="270"/>
      <c r="AC24" s="270"/>
      <c r="AD24" s="270"/>
      <c r="AE24" s="271"/>
    </row>
    <row r="25" spans="2:31" ht="15.75">
      <c r="B25" s="154">
        <v>3</v>
      </c>
      <c r="C25" s="157" t="s">
        <v>137</v>
      </c>
      <c r="D25" s="157"/>
      <c r="E25" s="157"/>
      <c r="F25" s="157"/>
      <c r="G25" s="160">
        <v>0.15</v>
      </c>
      <c r="H25" s="163" t="s">
        <v>140</v>
      </c>
      <c r="I25" s="163"/>
      <c r="J25" s="166" t="s">
        <v>151</v>
      </c>
      <c r="K25" s="166"/>
      <c r="L25" s="166"/>
      <c r="M25" s="166"/>
      <c r="N25" s="166"/>
      <c r="O25" s="166"/>
      <c r="P25" s="167">
        <v>1</v>
      </c>
      <c r="Q25" s="167"/>
      <c r="R25" s="167">
        <v>0.8</v>
      </c>
      <c r="S25" s="167"/>
      <c r="T25" s="167">
        <v>0.8</v>
      </c>
      <c r="U25" s="167"/>
      <c r="V25" s="142">
        <f t="shared" si="0"/>
        <v>0.8666666666666667</v>
      </c>
      <c r="W25" s="142"/>
      <c r="X25" s="142">
        <f>IFERROR(AVERAGEIF(V25:W30,"&lt;&gt;0"),"")</f>
        <v>0.89333333333333331</v>
      </c>
      <c r="Y25" s="142"/>
      <c r="Z25" s="142">
        <f>IFERROR(X25*G25,"")</f>
        <v>0.13399999999999998</v>
      </c>
      <c r="AA25" s="142"/>
      <c r="AB25" s="145"/>
      <c r="AC25" s="145"/>
      <c r="AD25" s="145"/>
      <c r="AE25" s="146"/>
    </row>
    <row r="26" spans="2:31" ht="15.75">
      <c r="B26" s="155"/>
      <c r="C26" s="158"/>
      <c r="D26" s="158"/>
      <c r="E26" s="158"/>
      <c r="F26" s="158"/>
      <c r="G26" s="161"/>
      <c r="H26" s="164"/>
      <c r="I26" s="164"/>
      <c r="J26" s="151" t="s">
        <v>152</v>
      </c>
      <c r="K26" s="151"/>
      <c r="L26" s="151"/>
      <c r="M26" s="151"/>
      <c r="N26" s="151"/>
      <c r="O26" s="151"/>
      <c r="P26" s="152">
        <v>1</v>
      </c>
      <c r="Q26" s="152"/>
      <c r="R26" s="152">
        <v>0.9</v>
      </c>
      <c r="S26" s="152"/>
      <c r="T26" s="152">
        <v>0.8</v>
      </c>
      <c r="U26" s="152"/>
      <c r="V26" s="143">
        <f t="shared" si="0"/>
        <v>0.9</v>
      </c>
      <c r="W26" s="143"/>
      <c r="X26" s="143"/>
      <c r="Y26" s="143"/>
      <c r="Z26" s="143"/>
      <c r="AA26" s="143"/>
      <c r="AB26" s="147"/>
      <c r="AC26" s="147"/>
      <c r="AD26" s="147"/>
      <c r="AE26" s="148"/>
    </row>
    <row r="27" spans="2:31" ht="31.5" customHeight="1">
      <c r="B27" s="155"/>
      <c r="C27" s="158"/>
      <c r="D27" s="158"/>
      <c r="E27" s="158"/>
      <c r="F27" s="158"/>
      <c r="G27" s="161"/>
      <c r="H27" s="164"/>
      <c r="I27" s="164"/>
      <c r="J27" s="151" t="s">
        <v>153</v>
      </c>
      <c r="K27" s="151"/>
      <c r="L27" s="151"/>
      <c r="M27" s="151"/>
      <c r="N27" s="151"/>
      <c r="O27" s="151"/>
      <c r="P27" s="152">
        <v>1</v>
      </c>
      <c r="Q27" s="152"/>
      <c r="R27" s="152">
        <v>0.9</v>
      </c>
      <c r="S27" s="152"/>
      <c r="T27" s="152">
        <v>0.8</v>
      </c>
      <c r="U27" s="152"/>
      <c r="V27" s="143">
        <f t="shared" si="0"/>
        <v>0.9</v>
      </c>
      <c r="W27" s="143"/>
      <c r="X27" s="143"/>
      <c r="Y27" s="143"/>
      <c r="Z27" s="143"/>
      <c r="AA27" s="143"/>
      <c r="AB27" s="147"/>
      <c r="AC27" s="147"/>
      <c r="AD27" s="147"/>
      <c r="AE27" s="148"/>
    </row>
    <row r="28" spans="2:31" ht="15.75">
      <c r="B28" s="155"/>
      <c r="C28" s="158"/>
      <c r="D28" s="158"/>
      <c r="E28" s="158"/>
      <c r="F28" s="158"/>
      <c r="G28" s="161"/>
      <c r="H28" s="164"/>
      <c r="I28" s="164"/>
      <c r="J28" s="151" t="s">
        <v>154</v>
      </c>
      <c r="K28" s="151"/>
      <c r="L28" s="151"/>
      <c r="M28" s="151"/>
      <c r="N28" s="151"/>
      <c r="O28" s="151"/>
      <c r="P28" s="152">
        <v>1</v>
      </c>
      <c r="Q28" s="152"/>
      <c r="R28" s="152">
        <v>0.9</v>
      </c>
      <c r="S28" s="152"/>
      <c r="T28" s="152">
        <v>0.8</v>
      </c>
      <c r="U28" s="152"/>
      <c r="V28" s="143">
        <f t="shared" si="0"/>
        <v>0.9</v>
      </c>
      <c r="W28" s="143"/>
      <c r="X28" s="143"/>
      <c r="Y28" s="143"/>
      <c r="Z28" s="143"/>
      <c r="AA28" s="143"/>
      <c r="AB28" s="147"/>
      <c r="AC28" s="147"/>
      <c r="AD28" s="147"/>
      <c r="AE28" s="148"/>
    </row>
    <row r="29" spans="2:31" ht="15.75">
      <c r="B29" s="155"/>
      <c r="C29" s="158"/>
      <c r="D29" s="158"/>
      <c r="E29" s="158"/>
      <c r="F29" s="158"/>
      <c r="G29" s="161"/>
      <c r="H29" s="164"/>
      <c r="I29" s="164"/>
      <c r="J29" s="151" t="s">
        <v>155</v>
      </c>
      <c r="K29" s="151"/>
      <c r="L29" s="151"/>
      <c r="M29" s="151"/>
      <c r="N29" s="151"/>
      <c r="O29" s="151"/>
      <c r="P29" s="152">
        <v>1</v>
      </c>
      <c r="Q29" s="152"/>
      <c r="R29" s="152">
        <v>0.9</v>
      </c>
      <c r="S29" s="152"/>
      <c r="T29" s="152">
        <v>0.8</v>
      </c>
      <c r="U29" s="152"/>
      <c r="V29" s="143">
        <f t="shared" si="0"/>
        <v>0.9</v>
      </c>
      <c r="W29" s="143"/>
      <c r="X29" s="143"/>
      <c r="Y29" s="143"/>
      <c r="Z29" s="143"/>
      <c r="AA29" s="143"/>
      <c r="AB29" s="147"/>
      <c r="AC29" s="147"/>
      <c r="AD29" s="147"/>
      <c r="AE29" s="148"/>
    </row>
    <row r="30" spans="2:31" ht="16.5" thickBot="1">
      <c r="B30" s="156"/>
      <c r="C30" s="159"/>
      <c r="D30" s="159"/>
      <c r="E30" s="159"/>
      <c r="F30" s="159"/>
      <c r="G30" s="162"/>
      <c r="H30" s="165"/>
      <c r="I30" s="165"/>
      <c r="J30" s="153"/>
      <c r="K30" s="153"/>
      <c r="L30" s="153"/>
      <c r="M30" s="153"/>
      <c r="N30" s="153"/>
      <c r="O30" s="153"/>
      <c r="P30" s="168"/>
      <c r="Q30" s="168"/>
      <c r="R30" s="168"/>
      <c r="S30" s="168"/>
      <c r="T30" s="168"/>
      <c r="U30" s="168"/>
      <c r="V30" s="144" t="str">
        <f t="shared" si="0"/>
        <v/>
      </c>
      <c r="W30" s="144"/>
      <c r="X30" s="144"/>
      <c r="Y30" s="144"/>
      <c r="Z30" s="144"/>
      <c r="AA30" s="144"/>
      <c r="AB30" s="149"/>
      <c r="AC30" s="149"/>
      <c r="AD30" s="149"/>
      <c r="AE30" s="150"/>
    </row>
    <row r="31" spans="2:31" ht="15.75">
      <c r="B31" s="230">
        <v>4</v>
      </c>
      <c r="C31" s="202" t="s">
        <v>138</v>
      </c>
      <c r="D31" s="202"/>
      <c r="E31" s="202"/>
      <c r="F31" s="202"/>
      <c r="G31" s="205">
        <v>0.15</v>
      </c>
      <c r="H31" s="208" t="s">
        <v>140</v>
      </c>
      <c r="I31" s="208"/>
      <c r="J31" s="190" t="s">
        <v>156</v>
      </c>
      <c r="K31" s="190"/>
      <c r="L31" s="190"/>
      <c r="M31" s="190"/>
      <c r="N31" s="190"/>
      <c r="O31" s="190"/>
      <c r="P31" s="191">
        <v>0.4</v>
      </c>
      <c r="Q31" s="191"/>
      <c r="R31" s="191">
        <v>0.5</v>
      </c>
      <c r="S31" s="191"/>
      <c r="T31" s="191">
        <v>0.8</v>
      </c>
      <c r="U31" s="191"/>
      <c r="V31" s="193">
        <f t="shared" si="0"/>
        <v>0.56666666666666676</v>
      </c>
      <c r="W31" s="193"/>
      <c r="X31" s="193">
        <f>IFERROR(AVERAGEIF(V31:W36,"&lt;&gt;0"),"")</f>
        <v>0.46000000000000008</v>
      </c>
      <c r="Y31" s="193"/>
      <c r="Z31" s="193">
        <f>IFERROR(X31*G31,"")</f>
        <v>6.9000000000000006E-2</v>
      </c>
      <c r="AA31" s="193"/>
      <c r="AB31" s="260"/>
      <c r="AC31" s="260"/>
      <c r="AD31" s="260"/>
      <c r="AE31" s="272"/>
    </row>
    <row r="32" spans="2:31" ht="15.75">
      <c r="B32" s="231"/>
      <c r="C32" s="203"/>
      <c r="D32" s="203"/>
      <c r="E32" s="203"/>
      <c r="F32" s="203"/>
      <c r="G32" s="206"/>
      <c r="H32" s="209"/>
      <c r="I32" s="209"/>
      <c r="J32" s="192" t="s">
        <v>157</v>
      </c>
      <c r="K32" s="192"/>
      <c r="L32" s="192"/>
      <c r="M32" s="192"/>
      <c r="N32" s="192"/>
      <c r="O32" s="192"/>
      <c r="P32" s="189">
        <v>0.4</v>
      </c>
      <c r="Q32" s="189"/>
      <c r="R32" s="189">
        <v>0.4</v>
      </c>
      <c r="S32" s="189"/>
      <c r="T32" s="189">
        <v>0.5</v>
      </c>
      <c r="U32" s="189"/>
      <c r="V32" s="194">
        <f t="shared" si="0"/>
        <v>0.43333333333333335</v>
      </c>
      <c r="W32" s="194"/>
      <c r="X32" s="194"/>
      <c r="Y32" s="194"/>
      <c r="Z32" s="194"/>
      <c r="AA32" s="194"/>
      <c r="AB32" s="262"/>
      <c r="AC32" s="262"/>
      <c r="AD32" s="262"/>
      <c r="AE32" s="273"/>
    </row>
    <row r="33" spans="2:31" ht="15.75">
      <c r="B33" s="231"/>
      <c r="C33" s="203"/>
      <c r="D33" s="203"/>
      <c r="E33" s="203"/>
      <c r="F33" s="203"/>
      <c r="G33" s="206"/>
      <c r="H33" s="209"/>
      <c r="I33" s="209"/>
      <c r="J33" s="192" t="s">
        <v>158</v>
      </c>
      <c r="K33" s="192"/>
      <c r="L33" s="192"/>
      <c r="M33" s="192"/>
      <c r="N33" s="192"/>
      <c r="O33" s="192"/>
      <c r="P33" s="189">
        <v>0.2</v>
      </c>
      <c r="Q33" s="189"/>
      <c r="R33" s="189">
        <v>0.3</v>
      </c>
      <c r="S33" s="189"/>
      <c r="T33" s="189">
        <v>0.8</v>
      </c>
      <c r="U33" s="189"/>
      <c r="V33" s="194">
        <f t="shared" si="0"/>
        <v>0.43333333333333335</v>
      </c>
      <c r="W33" s="194"/>
      <c r="X33" s="194"/>
      <c r="Y33" s="194"/>
      <c r="Z33" s="194"/>
      <c r="AA33" s="194"/>
      <c r="AB33" s="262"/>
      <c r="AC33" s="262"/>
      <c r="AD33" s="262"/>
      <c r="AE33" s="273"/>
    </row>
    <row r="34" spans="2:31" ht="15.75">
      <c r="B34" s="231"/>
      <c r="C34" s="203"/>
      <c r="D34" s="203"/>
      <c r="E34" s="203"/>
      <c r="F34" s="203"/>
      <c r="G34" s="206"/>
      <c r="H34" s="209"/>
      <c r="I34" s="209"/>
      <c r="J34" s="192" t="s">
        <v>159</v>
      </c>
      <c r="K34" s="192"/>
      <c r="L34" s="192"/>
      <c r="M34" s="192"/>
      <c r="N34" s="192"/>
      <c r="O34" s="192"/>
      <c r="P34" s="189">
        <v>0.1</v>
      </c>
      <c r="Q34" s="189"/>
      <c r="R34" s="189">
        <v>0.3</v>
      </c>
      <c r="S34" s="189"/>
      <c r="T34" s="189">
        <v>0.8</v>
      </c>
      <c r="U34" s="189"/>
      <c r="V34" s="194">
        <f t="shared" si="0"/>
        <v>0.40000000000000008</v>
      </c>
      <c r="W34" s="194"/>
      <c r="X34" s="194"/>
      <c r="Y34" s="194"/>
      <c r="Z34" s="194"/>
      <c r="AA34" s="194"/>
      <c r="AB34" s="262"/>
      <c r="AC34" s="262"/>
      <c r="AD34" s="262"/>
      <c r="AE34" s="273"/>
    </row>
    <row r="35" spans="2:31" ht="15.75">
      <c r="B35" s="231"/>
      <c r="C35" s="203"/>
      <c r="D35" s="203"/>
      <c r="E35" s="203"/>
      <c r="F35" s="203"/>
      <c r="G35" s="206"/>
      <c r="H35" s="209"/>
      <c r="I35" s="209"/>
      <c r="J35" s="192" t="s">
        <v>160</v>
      </c>
      <c r="K35" s="192"/>
      <c r="L35" s="192"/>
      <c r="M35" s="192"/>
      <c r="N35" s="192"/>
      <c r="O35" s="192"/>
      <c r="P35" s="189">
        <v>0.3</v>
      </c>
      <c r="Q35" s="189"/>
      <c r="R35" s="189">
        <v>0.3</v>
      </c>
      <c r="S35" s="189"/>
      <c r="T35" s="189">
        <v>0.8</v>
      </c>
      <c r="U35" s="189"/>
      <c r="V35" s="194">
        <f t="shared" si="0"/>
        <v>0.46666666666666662</v>
      </c>
      <c r="W35" s="194"/>
      <c r="X35" s="194"/>
      <c r="Y35" s="194"/>
      <c r="Z35" s="194"/>
      <c r="AA35" s="194"/>
      <c r="AB35" s="262"/>
      <c r="AC35" s="262"/>
      <c r="AD35" s="262"/>
      <c r="AE35" s="273"/>
    </row>
    <row r="36" spans="2:31" ht="16.5" thickBot="1">
      <c r="B36" s="232"/>
      <c r="C36" s="204"/>
      <c r="D36" s="204"/>
      <c r="E36" s="204"/>
      <c r="F36" s="204"/>
      <c r="G36" s="207"/>
      <c r="H36" s="210"/>
      <c r="I36" s="210"/>
      <c r="J36" s="197"/>
      <c r="K36" s="197"/>
      <c r="L36" s="197"/>
      <c r="M36" s="197"/>
      <c r="N36" s="197"/>
      <c r="O36" s="197"/>
      <c r="P36" s="198"/>
      <c r="Q36" s="198"/>
      <c r="R36" s="198"/>
      <c r="S36" s="198"/>
      <c r="T36" s="198"/>
      <c r="U36" s="198"/>
      <c r="V36" s="195" t="str">
        <f t="shared" si="0"/>
        <v/>
      </c>
      <c r="W36" s="195"/>
      <c r="X36" s="195"/>
      <c r="Y36" s="195"/>
      <c r="Z36" s="195"/>
      <c r="AA36" s="195"/>
      <c r="AB36" s="264"/>
      <c r="AC36" s="264"/>
      <c r="AD36" s="264"/>
      <c r="AE36" s="274"/>
    </row>
    <row r="37" spans="2:31" ht="15.75">
      <c r="B37" s="211">
        <v>5</v>
      </c>
      <c r="C37" s="214" t="s">
        <v>139</v>
      </c>
      <c r="D37" s="214"/>
      <c r="E37" s="214"/>
      <c r="F37" s="214"/>
      <c r="G37" s="217">
        <v>0.15</v>
      </c>
      <c r="H37" s="220" t="s">
        <v>140</v>
      </c>
      <c r="I37" s="220"/>
      <c r="J37" s="223" t="s">
        <v>161</v>
      </c>
      <c r="K37" s="223"/>
      <c r="L37" s="223"/>
      <c r="M37" s="223"/>
      <c r="N37" s="223"/>
      <c r="O37" s="223"/>
      <c r="P37" s="224">
        <v>1</v>
      </c>
      <c r="Q37" s="224"/>
      <c r="R37" s="224">
        <v>0.5</v>
      </c>
      <c r="S37" s="224"/>
      <c r="T37" s="224">
        <v>0.8</v>
      </c>
      <c r="U37" s="224"/>
      <c r="V37" s="68">
        <f t="shared" si="0"/>
        <v>0.76666666666666661</v>
      </c>
      <c r="W37" s="68"/>
      <c r="X37" s="68">
        <f>IFERROR(AVERAGEIF(V37:W42,"&lt;&gt;0"),"")</f>
        <v>0.77333333333333321</v>
      </c>
      <c r="Y37" s="68"/>
      <c r="Z37" s="68">
        <f>IFERROR(X37*G37,"")</f>
        <v>0.11599999999999998</v>
      </c>
      <c r="AA37" s="68"/>
      <c r="AB37" s="266"/>
      <c r="AC37" s="266"/>
      <c r="AD37" s="266"/>
      <c r="AE37" s="267"/>
    </row>
    <row r="38" spans="2:31" ht="15.75">
      <c r="B38" s="212"/>
      <c r="C38" s="215"/>
      <c r="D38" s="215"/>
      <c r="E38" s="215"/>
      <c r="F38" s="215"/>
      <c r="G38" s="218"/>
      <c r="H38" s="221"/>
      <c r="I38" s="221"/>
      <c r="J38" s="227" t="s">
        <v>162</v>
      </c>
      <c r="K38" s="227"/>
      <c r="L38" s="227"/>
      <c r="M38" s="227"/>
      <c r="N38" s="227"/>
      <c r="O38" s="227"/>
      <c r="P38" s="226">
        <v>1</v>
      </c>
      <c r="Q38" s="226"/>
      <c r="R38" s="226">
        <v>0.9</v>
      </c>
      <c r="S38" s="226"/>
      <c r="T38" s="226">
        <v>0.5</v>
      </c>
      <c r="U38" s="226"/>
      <c r="V38" s="225">
        <f t="shared" si="0"/>
        <v>0.79999999999999993</v>
      </c>
      <c r="W38" s="225"/>
      <c r="X38" s="225"/>
      <c r="Y38" s="225"/>
      <c r="Z38" s="225"/>
      <c r="AA38" s="225"/>
      <c r="AB38" s="268"/>
      <c r="AC38" s="268"/>
      <c r="AD38" s="268"/>
      <c r="AE38" s="269"/>
    </row>
    <row r="39" spans="2:31" ht="33.75" customHeight="1">
      <c r="B39" s="212"/>
      <c r="C39" s="215"/>
      <c r="D39" s="215"/>
      <c r="E39" s="215"/>
      <c r="F39" s="215"/>
      <c r="G39" s="218"/>
      <c r="H39" s="221"/>
      <c r="I39" s="221"/>
      <c r="J39" s="227" t="s">
        <v>163</v>
      </c>
      <c r="K39" s="227"/>
      <c r="L39" s="227"/>
      <c r="M39" s="227"/>
      <c r="N39" s="227"/>
      <c r="O39" s="227"/>
      <c r="P39" s="226">
        <v>1</v>
      </c>
      <c r="Q39" s="226"/>
      <c r="R39" s="226">
        <v>0.9</v>
      </c>
      <c r="S39" s="226"/>
      <c r="T39" s="226">
        <v>0.8</v>
      </c>
      <c r="U39" s="226"/>
      <c r="V39" s="225">
        <f t="shared" si="0"/>
        <v>0.9</v>
      </c>
      <c r="W39" s="225"/>
      <c r="X39" s="225"/>
      <c r="Y39" s="225"/>
      <c r="Z39" s="225"/>
      <c r="AA39" s="225"/>
      <c r="AB39" s="268"/>
      <c r="AC39" s="268"/>
      <c r="AD39" s="268"/>
      <c r="AE39" s="269"/>
    </row>
    <row r="40" spans="2:31" ht="15.75">
      <c r="B40" s="212"/>
      <c r="C40" s="215"/>
      <c r="D40" s="215"/>
      <c r="E40" s="215"/>
      <c r="F40" s="215"/>
      <c r="G40" s="218"/>
      <c r="H40" s="221"/>
      <c r="I40" s="221"/>
      <c r="J40" s="227" t="s">
        <v>164</v>
      </c>
      <c r="K40" s="227"/>
      <c r="L40" s="227"/>
      <c r="M40" s="227"/>
      <c r="N40" s="227"/>
      <c r="O40" s="227"/>
      <c r="P40" s="226">
        <v>0.6</v>
      </c>
      <c r="Q40" s="226"/>
      <c r="R40" s="226">
        <v>0.5</v>
      </c>
      <c r="S40" s="226"/>
      <c r="T40" s="226">
        <v>0.8</v>
      </c>
      <c r="U40" s="226"/>
      <c r="V40" s="225">
        <f t="shared" si="0"/>
        <v>0.63333333333333341</v>
      </c>
      <c r="W40" s="225"/>
      <c r="X40" s="225"/>
      <c r="Y40" s="225"/>
      <c r="Z40" s="225"/>
      <c r="AA40" s="225"/>
      <c r="AB40" s="268"/>
      <c r="AC40" s="268"/>
      <c r="AD40" s="268"/>
      <c r="AE40" s="269"/>
    </row>
    <row r="41" spans="2:31" ht="15.75">
      <c r="B41" s="212"/>
      <c r="C41" s="215"/>
      <c r="D41" s="215"/>
      <c r="E41" s="215"/>
      <c r="F41" s="215"/>
      <c r="G41" s="218"/>
      <c r="H41" s="221"/>
      <c r="I41" s="221"/>
      <c r="J41" s="227" t="s">
        <v>165</v>
      </c>
      <c r="K41" s="227"/>
      <c r="L41" s="227"/>
      <c r="M41" s="227"/>
      <c r="N41" s="227"/>
      <c r="O41" s="227"/>
      <c r="P41" s="226">
        <v>0.6</v>
      </c>
      <c r="Q41" s="226"/>
      <c r="R41" s="226">
        <v>0.9</v>
      </c>
      <c r="S41" s="226"/>
      <c r="T41" s="226">
        <v>0.8</v>
      </c>
      <c r="U41" s="226"/>
      <c r="V41" s="225">
        <f t="shared" si="0"/>
        <v>0.76666666666666661</v>
      </c>
      <c r="W41" s="225"/>
      <c r="X41" s="225"/>
      <c r="Y41" s="225"/>
      <c r="Z41" s="225"/>
      <c r="AA41" s="225"/>
      <c r="AB41" s="268"/>
      <c r="AC41" s="268"/>
      <c r="AD41" s="268"/>
      <c r="AE41" s="269"/>
    </row>
    <row r="42" spans="2:31" ht="16.5" thickBot="1">
      <c r="B42" s="213"/>
      <c r="C42" s="216"/>
      <c r="D42" s="216"/>
      <c r="E42" s="216"/>
      <c r="F42" s="216"/>
      <c r="G42" s="219"/>
      <c r="H42" s="222"/>
      <c r="I42" s="222"/>
      <c r="J42" s="228"/>
      <c r="K42" s="228"/>
      <c r="L42" s="228"/>
      <c r="M42" s="228"/>
      <c r="N42" s="228"/>
      <c r="O42" s="228"/>
      <c r="P42" s="229"/>
      <c r="Q42" s="229"/>
      <c r="R42" s="229"/>
      <c r="S42" s="229"/>
      <c r="T42" s="229"/>
      <c r="U42" s="229"/>
      <c r="V42" s="70" t="str">
        <f t="shared" si="0"/>
        <v/>
      </c>
      <c r="W42" s="70"/>
      <c r="X42" s="70"/>
      <c r="Y42" s="70"/>
      <c r="Z42" s="70"/>
      <c r="AA42" s="70"/>
      <c r="AB42" s="270"/>
      <c r="AC42" s="270"/>
      <c r="AD42" s="270"/>
      <c r="AE42" s="271"/>
    </row>
    <row r="43" spans="2:31" ht="15.75" customHeight="1">
      <c r="B43" s="154">
        <v>6</v>
      </c>
      <c r="C43" s="157" t="s">
        <v>166</v>
      </c>
      <c r="D43" s="157"/>
      <c r="E43" s="157"/>
      <c r="F43" s="157"/>
      <c r="G43" s="160">
        <v>0.2</v>
      </c>
      <c r="H43" s="163" t="s">
        <v>140</v>
      </c>
      <c r="I43" s="163"/>
      <c r="J43" s="166" t="s">
        <v>167</v>
      </c>
      <c r="K43" s="166"/>
      <c r="L43" s="166"/>
      <c r="M43" s="166"/>
      <c r="N43" s="166"/>
      <c r="O43" s="166"/>
      <c r="P43" s="167">
        <v>1</v>
      </c>
      <c r="Q43" s="167"/>
      <c r="R43" s="167">
        <v>0.8</v>
      </c>
      <c r="S43" s="167"/>
      <c r="T43" s="167">
        <v>0.8</v>
      </c>
      <c r="U43" s="167"/>
      <c r="V43" s="142">
        <f t="shared" ref="V43:V48" si="1">IFERROR(AVERAGEIF(P43:U43,"&lt;&gt;0"),"")</f>
        <v>0.8666666666666667</v>
      </c>
      <c r="W43" s="142"/>
      <c r="X43" s="142">
        <f>IFERROR(AVERAGEIF(V43:W48,"&lt;&gt;0"),"")</f>
        <v>0.89333333333333331</v>
      </c>
      <c r="Y43" s="142"/>
      <c r="Z43" s="142">
        <f>IFERROR(X43*G43,"")</f>
        <v>0.17866666666666667</v>
      </c>
      <c r="AA43" s="142"/>
      <c r="AB43" s="145"/>
      <c r="AC43" s="145"/>
      <c r="AD43" s="145"/>
      <c r="AE43" s="146"/>
    </row>
    <row r="44" spans="2:31" ht="15.75">
      <c r="B44" s="155"/>
      <c r="C44" s="158"/>
      <c r="D44" s="158"/>
      <c r="E44" s="158"/>
      <c r="F44" s="158"/>
      <c r="G44" s="161"/>
      <c r="H44" s="164"/>
      <c r="I44" s="164"/>
      <c r="J44" s="151" t="s">
        <v>170</v>
      </c>
      <c r="K44" s="151"/>
      <c r="L44" s="151"/>
      <c r="M44" s="151"/>
      <c r="N44" s="151"/>
      <c r="O44" s="151"/>
      <c r="P44" s="152">
        <v>1</v>
      </c>
      <c r="Q44" s="152"/>
      <c r="R44" s="152">
        <v>0.9</v>
      </c>
      <c r="S44" s="152"/>
      <c r="T44" s="152">
        <v>0.8</v>
      </c>
      <c r="U44" s="152"/>
      <c r="V44" s="143">
        <f t="shared" si="1"/>
        <v>0.9</v>
      </c>
      <c r="W44" s="143"/>
      <c r="X44" s="143"/>
      <c r="Y44" s="143"/>
      <c r="Z44" s="143"/>
      <c r="AA44" s="143"/>
      <c r="AB44" s="147"/>
      <c r="AC44" s="147"/>
      <c r="AD44" s="147"/>
      <c r="AE44" s="148"/>
    </row>
    <row r="45" spans="2:31" ht="15.75">
      <c r="B45" s="155"/>
      <c r="C45" s="158"/>
      <c r="D45" s="158"/>
      <c r="E45" s="158"/>
      <c r="F45" s="158"/>
      <c r="G45" s="161"/>
      <c r="H45" s="164"/>
      <c r="I45" s="164"/>
      <c r="J45" s="151" t="s">
        <v>169</v>
      </c>
      <c r="K45" s="151"/>
      <c r="L45" s="151"/>
      <c r="M45" s="151"/>
      <c r="N45" s="151"/>
      <c r="O45" s="151"/>
      <c r="P45" s="152">
        <v>1</v>
      </c>
      <c r="Q45" s="152"/>
      <c r="R45" s="152">
        <v>0.9</v>
      </c>
      <c r="S45" s="152"/>
      <c r="T45" s="152">
        <v>0.8</v>
      </c>
      <c r="U45" s="152"/>
      <c r="V45" s="143">
        <f t="shared" si="1"/>
        <v>0.9</v>
      </c>
      <c r="W45" s="143"/>
      <c r="X45" s="143"/>
      <c r="Y45" s="143"/>
      <c r="Z45" s="143"/>
      <c r="AA45" s="143"/>
      <c r="AB45" s="147"/>
      <c r="AC45" s="147"/>
      <c r="AD45" s="147"/>
      <c r="AE45" s="148"/>
    </row>
    <row r="46" spans="2:31" ht="15.75">
      <c r="B46" s="155"/>
      <c r="C46" s="158"/>
      <c r="D46" s="158"/>
      <c r="E46" s="158"/>
      <c r="F46" s="158"/>
      <c r="G46" s="161"/>
      <c r="H46" s="164"/>
      <c r="I46" s="164"/>
      <c r="J46" s="151" t="s">
        <v>168</v>
      </c>
      <c r="K46" s="151"/>
      <c r="L46" s="151"/>
      <c r="M46" s="151"/>
      <c r="N46" s="151"/>
      <c r="O46" s="151"/>
      <c r="P46" s="152">
        <v>1</v>
      </c>
      <c r="Q46" s="152"/>
      <c r="R46" s="152">
        <v>0.9</v>
      </c>
      <c r="S46" s="152"/>
      <c r="T46" s="152">
        <v>0.8</v>
      </c>
      <c r="U46" s="152"/>
      <c r="V46" s="143">
        <f t="shared" si="1"/>
        <v>0.9</v>
      </c>
      <c r="W46" s="143"/>
      <c r="X46" s="143"/>
      <c r="Y46" s="143"/>
      <c r="Z46" s="143"/>
      <c r="AA46" s="143"/>
      <c r="AB46" s="147"/>
      <c r="AC46" s="147"/>
      <c r="AD46" s="147"/>
      <c r="AE46" s="148"/>
    </row>
    <row r="47" spans="2:31" ht="15.75" customHeight="1">
      <c r="B47" s="155"/>
      <c r="C47" s="158"/>
      <c r="D47" s="158"/>
      <c r="E47" s="158"/>
      <c r="F47" s="158"/>
      <c r="G47" s="161"/>
      <c r="H47" s="164"/>
      <c r="I47" s="164"/>
      <c r="J47" s="151" t="s">
        <v>171</v>
      </c>
      <c r="K47" s="151"/>
      <c r="L47" s="151"/>
      <c r="M47" s="151"/>
      <c r="N47" s="151"/>
      <c r="O47" s="151"/>
      <c r="P47" s="152">
        <v>1</v>
      </c>
      <c r="Q47" s="152"/>
      <c r="R47" s="152">
        <v>0.9</v>
      </c>
      <c r="S47" s="152"/>
      <c r="T47" s="152">
        <v>0.8</v>
      </c>
      <c r="U47" s="152"/>
      <c r="V47" s="143">
        <f t="shared" si="1"/>
        <v>0.9</v>
      </c>
      <c r="W47" s="143"/>
      <c r="X47" s="143"/>
      <c r="Y47" s="143"/>
      <c r="Z47" s="143"/>
      <c r="AA47" s="143"/>
      <c r="AB47" s="147"/>
      <c r="AC47" s="147"/>
      <c r="AD47" s="147"/>
      <c r="AE47" s="148"/>
    </row>
    <row r="48" spans="2:31" ht="15" customHeight="1" thickBot="1">
      <c r="B48" s="156"/>
      <c r="C48" s="159"/>
      <c r="D48" s="159"/>
      <c r="E48" s="159"/>
      <c r="F48" s="159"/>
      <c r="G48" s="162"/>
      <c r="H48" s="165"/>
      <c r="I48" s="165"/>
      <c r="J48" s="153"/>
      <c r="K48" s="153"/>
      <c r="L48" s="153"/>
      <c r="M48" s="153"/>
      <c r="N48" s="153"/>
      <c r="O48" s="153"/>
      <c r="P48" s="168"/>
      <c r="Q48" s="168"/>
      <c r="R48" s="168"/>
      <c r="S48" s="168"/>
      <c r="T48" s="168"/>
      <c r="U48" s="168"/>
      <c r="V48" s="144" t="str">
        <f t="shared" si="1"/>
        <v/>
      </c>
      <c r="W48" s="144"/>
      <c r="X48" s="144"/>
      <c r="Y48" s="144"/>
      <c r="Z48" s="144"/>
      <c r="AA48" s="144"/>
      <c r="AB48" s="149"/>
      <c r="AC48" s="149"/>
      <c r="AD48" s="149"/>
      <c r="AE48" s="150"/>
    </row>
    <row r="49" spans="2:31" ht="15.75" customHeight="1" thickBot="1">
      <c r="B49" s="169"/>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1"/>
    </row>
    <row r="50" spans="2:31">
      <c r="B50" s="169"/>
      <c r="C50" s="239" t="s">
        <v>30</v>
      </c>
      <c r="D50" s="240"/>
      <c r="E50" s="240"/>
      <c r="F50" s="240"/>
      <c r="G50" s="240"/>
      <c r="H50" s="240"/>
      <c r="I50" s="240"/>
      <c r="J50" s="245">
        <f>SUM(G13:G48)</f>
        <v>1</v>
      </c>
      <c r="K50" s="248"/>
      <c r="L50" s="248"/>
      <c r="M50" s="251" t="s">
        <v>95</v>
      </c>
      <c r="N50" s="251"/>
      <c r="O50" s="251"/>
      <c r="P50" s="251"/>
      <c r="Q50" s="251"/>
      <c r="R50" s="251"/>
      <c r="S50" s="254">
        <f>SUMIF(Z13:AA48,"&lt;&gt;0")</f>
        <v>0.79833333333333334</v>
      </c>
      <c r="T50" s="255"/>
      <c r="U50" s="290"/>
      <c r="V50" s="290"/>
      <c r="W50" s="290"/>
      <c r="X50" s="290"/>
      <c r="Y50" s="290"/>
      <c r="Z50" s="290"/>
      <c r="AA50" s="290"/>
      <c r="AB50" s="290"/>
      <c r="AC50" s="290"/>
      <c r="AD50" s="290"/>
      <c r="AE50" s="291"/>
    </row>
    <row r="51" spans="2:31">
      <c r="B51" s="169"/>
      <c r="C51" s="241"/>
      <c r="D51" s="242"/>
      <c r="E51" s="242"/>
      <c r="F51" s="242"/>
      <c r="G51" s="242"/>
      <c r="H51" s="242"/>
      <c r="I51" s="242"/>
      <c r="J51" s="246"/>
      <c r="K51" s="249"/>
      <c r="L51" s="249"/>
      <c r="M51" s="252"/>
      <c r="N51" s="252"/>
      <c r="O51" s="252"/>
      <c r="P51" s="252"/>
      <c r="Q51" s="252"/>
      <c r="R51" s="252"/>
      <c r="S51" s="256"/>
      <c r="T51" s="257"/>
      <c r="U51" s="290"/>
      <c r="V51" s="290"/>
      <c r="W51" s="290"/>
      <c r="X51" s="290"/>
      <c r="Y51" s="290"/>
      <c r="Z51" s="290"/>
      <c r="AA51" s="290"/>
      <c r="AB51" s="290"/>
      <c r="AC51" s="290"/>
      <c r="AD51" s="290"/>
      <c r="AE51" s="291"/>
    </row>
    <row r="52" spans="2:31" ht="15.75" thickBot="1">
      <c r="B52" s="169"/>
      <c r="C52" s="243"/>
      <c r="D52" s="244"/>
      <c r="E52" s="244"/>
      <c r="F52" s="244"/>
      <c r="G52" s="244"/>
      <c r="H52" s="244"/>
      <c r="I52" s="244"/>
      <c r="J52" s="247"/>
      <c r="K52" s="250"/>
      <c r="L52" s="250"/>
      <c r="M52" s="253"/>
      <c r="N52" s="253"/>
      <c r="O52" s="253"/>
      <c r="P52" s="253"/>
      <c r="Q52" s="253"/>
      <c r="R52" s="253"/>
      <c r="S52" s="258"/>
      <c r="T52" s="259"/>
      <c r="U52" s="290"/>
      <c r="V52" s="290"/>
      <c r="W52" s="290"/>
      <c r="X52" s="290"/>
      <c r="Y52" s="290"/>
      <c r="Z52" s="290"/>
      <c r="AA52" s="290"/>
      <c r="AB52" s="290"/>
      <c r="AC52" s="290"/>
      <c r="AD52" s="290"/>
      <c r="AE52" s="291"/>
    </row>
    <row r="53" spans="2:31">
      <c r="B53" s="169"/>
      <c r="C53" s="275"/>
      <c r="D53" s="276"/>
      <c r="E53" s="276"/>
      <c r="F53" s="172" t="s">
        <v>94</v>
      </c>
      <c r="G53" s="172"/>
      <c r="H53" s="172"/>
      <c r="I53" s="172"/>
      <c r="J53" s="172"/>
      <c r="K53" s="172"/>
      <c r="L53" s="172"/>
      <c r="M53" s="172"/>
      <c r="N53" s="172"/>
      <c r="O53" s="172"/>
      <c r="P53" s="276"/>
      <c r="Q53" s="276"/>
      <c r="R53" s="276"/>
      <c r="S53" s="276"/>
      <c r="T53" s="285"/>
      <c r="U53" s="290"/>
      <c r="V53" s="290"/>
      <c r="W53" s="290"/>
      <c r="X53" s="290"/>
      <c r="Y53" s="290"/>
      <c r="Z53" s="290"/>
      <c r="AA53" s="290"/>
      <c r="AB53" s="290"/>
      <c r="AC53" s="290"/>
      <c r="AD53" s="290"/>
      <c r="AE53" s="291"/>
    </row>
    <row r="54" spans="2:31" s="28" customFormat="1">
      <c r="B54" s="169"/>
      <c r="C54" s="277"/>
      <c r="D54" s="278"/>
      <c r="E54" s="278"/>
      <c r="F54" s="173"/>
      <c r="G54" s="173"/>
      <c r="H54" s="173"/>
      <c r="I54" s="173"/>
      <c r="J54" s="173"/>
      <c r="K54" s="173"/>
      <c r="L54" s="173"/>
      <c r="M54" s="173"/>
      <c r="N54" s="173"/>
      <c r="O54" s="173"/>
      <c r="P54" s="278"/>
      <c r="Q54" s="278"/>
      <c r="R54" s="278"/>
      <c r="S54" s="278"/>
      <c r="T54" s="286"/>
      <c r="U54" s="290"/>
      <c r="V54" s="290"/>
      <c r="W54" s="290"/>
      <c r="X54" s="290"/>
      <c r="Y54" s="290"/>
      <c r="Z54" s="290"/>
      <c r="AA54" s="290"/>
      <c r="AB54" s="290"/>
      <c r="AC54" s="290"/>
      <c r="AD54" s="290"/>
      <c r="AE54" s="291"/>
    </row>
    <row r="55" spans="2:31" s="28" customFormat="1" ht="15.75" thickBot="1">
      <c r="B55" s="169"/>
      <c r="C55" s="279"/>
      <c r="D55" s="280"/>
      <c r="E55" s="280"/>
      <c r="F55" s="174"/>
      <c r="G55" s="174"/>
      <c r="H55" s="174"/>
      <c r="I55" s="174"/>
      <c r="J55" s="174"/>
      <c r="K55" s="174"/>
      <c r="L55" s="174"/>
      <c r="M55" s="174"/>
      <c r="N55" s="174"/>
      <c r="O55" s="174"/>
      <c r="P55" s="280"/>
      <c r="Q55" s="280"/>
      <c r="R55" s="280"/>
      <c r="S55" s="280"/>
      <c r="T55" s="287"/>
      <c r="U55" s="290"/>
      <c r="V55" s="290"/>
      <c r="W55" s="290"/>
      <c r="X55" s="290"/>
      <c r="Y55" s="290"/>
      <c r="Z55" s="290"/>
      <c r="AA55" s="290"/>
      <c r="AB55" s="290"/>
      <c r="AC55" s="290"/>
      <c r="AD55" s="290"/>
      <c r="AE55" s="291"/>
    </row>
    <row r="56" spans="2:31" s="28" customFormat="1">
      <c r="B56" s="169"/>
      <c r="C56" s="281"/>
      <c r="D56" s="282"/>
      <c r="E56" s="282"/>
      <c r="F56" s="175">
        <f>IFERROR(S50*AB8,"")</f>
        <v>0.79833333333333334</v>
      </c>
      <c r="G56" s="175"/>
      <c r="H56" s="175"/>
      <c r="I56" s="175"/>
      <c r="J56" s="175"/>
      <c r="K56" s="175"/>
      <c r="L56" s="175"/>
      <c r="M56" s="175"/>
      <c r="N56" s="175"/>
      <c r="O56" s="175"/>
      <c r="P56" s="282"/>
      <c r="Q56" s="282"/>
      <c r="R56" s="282"/>
      <c r="S56" s="282"/>
      <c r="T56" s="288"/>
      <c r="U56" s="290"/>
      <c r="V56" s="290"/>
      <c r="W56" s="290"/>
      <c r="X56" s="290"/>
      <c r="Y56" s="290"/>
      <c r="Z56" s="290"/>
      <c r="AA56" s="290"/>
      <c r="AB56" s="290"/>
      <c r="AC56" s="290"/>
      <c r="AD56" s="290"/>
      <c r="AE56" s="291"/>
    </row>
    <row r="57" spans="2:31" s="28" customFormat="1" ht="15.75" thickBot="1">
      <c r="B57" s="169"/>
      <c r="C57" s="283"/>
      <c r="D57" s="284"/>
      <c r="E57" s="284"/>
      <c r="F57" s="176"/>
      <c r="G57" s="176"/>
      <c r="H57" s="176"/>
      <c r="I57" s="176"/>
      <c r="J57" s="176"/>
      <c r="K57" s="176"/>
      <c r="L57" s="176"/>
      <c r="M57" s="176"/>
      <c r="N57" s="176"/>
      <c r="O57" s="176"/>
      <c r="P57" s="284"/>
      <c r="Q57" s="284"/>
      <c r="R57" s="284"/>
      <c r="S57" s="284"/>
      <c r="T57" s="289"/>
      <c r="U57" s="290"/>
      <c r="V57" s="290"/>
      <c r="W57" s="290"/>
      <c r="X57" s="290"/>
      <c r="Y57" s="290"/>
      <c r="Z57" s="290"/>
      <c r="AA57" s="290"/>
      <c r="AB57" s="290"/>
      <c r="AC57" s="290"/>
      <c r="AD57" s="290"/>
      <c r="AE57" s="291"/>
    </row>
    <row r="58" spans="2:31" s="28" customFormat="1">
      <c r="B58" s="169"/>
      <c r="C58" s="29"/>
      <c r="D58" s="29"/>
      <c r="E58" s="29"/>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171"/>
    </row>
    <row r="59" spans="2:31" s="28" customFormat="1" ht="15.75" thickBot="1">
      <c r="B59" s="236"/>
      <c r="C59" s="30"/>
      <c r="D59" s="30"/>
      <c r="E59" s="30"/>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5"/>
    </row>
    <row r="60" spans="2:31" s="28" customFormat="1" ht="15.75" thickTop="1"/>
    <row r="61" spans="2:31" s="28" customFormat="1"/>
    <row r="62" spans="2:31" s="28" customFormat="1"/>
    <row r="63" spans="2:31" hidden="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row>
    <row r="64" spans="2:31" hidden="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row>
    <row r="65" spans="2:31" hidden="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row>
    <row r="66" spans="2:31" hidden="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row>
    <row r="67" spans="2:31" hidden="1">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row>
    <row r="68" spans="2:31" hidden="1">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row>
  </sheetData>
  <sheetProtection algorithmName="SHA-512" hashValue="+EuA1jVkJv1KBb116qlS6Pog38QgOV2CKScgjMhP7I2V2b3PhT1H60pI51qrQQk/6+Y6Roj5uva5mmTvAjwMuA==" saltValue="csbcpIYmgLvydW8G5SvNGg==" spinCount="100000" sheet="1" objects="1" scenarios="1" formatCells="0" formatColumns="0" formatRows="0" insertColumns="0" insertRows="0" insertHyperlinks="0" deleteColumns="0" deleteRows="0" sort="0" autoFilter="0" pivotTables="0"/>
  <mergeCells count="258">
    <mergeCell ref="AB13:AE18"/>
    <mergeCell ref="AB19:AE24"/>
    <mergeCell ref="AB25:AE30"/>
    <mergeCell ref="AB31:AE36"/>
    <mergeCell ref="AB37:AE42"/>
    <mergeCell ref="C53:E55"/>
    <mergeCell ref="C56:E57"/>
    <mergeCell ref="P53:T55"/>
    <mergeCell ref="P56:T57"/>
    <mergeCell ref="U50:AE57"/>
    <mergeCell ref="V38:W38"/>
    <mergeCell ref="J39:O39"/>
    <mergeCell ref="P39:Q39"/>
    <mergeCell ref="V42:W42"/>
    <mergeCell ref="X31:Y36"/>
    <mergeCell ref="J32:O32"/>
    <mergeCell ref="P32:Q32"/>
    <mergeCell ref="R32:S32"/>
    <mergeCell ref="T32:U32"/>
    <mergeCell ref="V32:W32"/>
    <mergeCell ref="J33:O33"/>
    <mergeCell ref="P33:Q33"/>
    <mergeCell ref="J35:O35"/>
    <mergeCell ref="P35:Q35"/>
    <mergeCell ref="F58:AE59"/>
    <mergeCell ref="B50:B59"/>
    <mergeCell ref="O8:AA9"/>
    <mergeCell ref="AB8:AE9"/>
    <mergeCell ref="C50:I52"/>
    <mergeCell ref="J50:J52"/>
    <mergeCell ref="K50:L52"/>
    <mergeCell ref="M50:R52"/>
    <mergeCell ref="S50:T52"/>
    <mergeCell ref="J41:O41"/>
    <mergeCell ref="P41:Q41"/>
    <mergeCell ref="R41:S41"/>
    <mergeCell ref="T41:U41"/>
    <mergeCell ref="V41:W41"/>
    <mergeCell ref="J42:O42"/>
    <mergeCell ref="P42:Q42"/>
    <mergeCell ref="R42:S42"/>
    <mergeCell ref="T42:U42"/>
    <mergeCell ref="Z37:AA42"/>
    <mergeCell ref="X37:Y42"/>
    <mergeCell ref="J38:O38"/>
    <mergeCell ref="P38:Q38"/>
    <mergeCell ref="R38:S38"/>
    <mergeCell ref="T38:U38"/>
    <mergeCell ref="Z31:AA36"/>
    <mergeCell ref="V36:W36"/>
    <mergeCell ref="B37:B42"/>
    <mergeCell ref="C37:F42"/>
    <mergeCell ref="G37:G42"/>
    <mergeCell ref="H37:I42"/>
    <mergeCell ref="J37:O37"/>
    <mergeCell ref="P37:Q37"/>
    <mergeCell ref="R37:S37"/>
    <mergeCell ref="T37:U37"/>
    <mergeCell ref="V37:W37"/>
    <mergeCell ref="R39:S39"/>
    <mergeCell ref="T39:U39"/>
    <mergeCell ref="V39:W39"/>
    <mergeCell ref="J40:O40"/>
    <mergeCell ref="P40:Q40"/>
    <mergeCell ref="R40:S40"/>
    <mergeCell ref="T40:U40"/>
    <mergeCell ref="V40:W40"/>
    <mergeCell ref="B31:B36"/>
    <mergeCell ref="C31:F36"/>
    <mergeCell ref="G31:G36"/>
    <mergeCell ref="H31:I36"/>
    <mergeCell ref="J31:O31"/>
    <mergeCell ref="P31:Q31"/>
    <mergeCell ref="R31:S31"/>
    <mergeCell ref="T31:U31"/>
    <mergeCell ref="V31:W31"/>
    <mergeCell ref="R33:S33"/>
    <mergeCell ref="T33:U33"/>
    <mergeCell ref="V33:W33"/>
    <mergeCell ref="J34:O34"/>
    <mergeCell ref="P34:Q34"/>
    <mergeCell ref="R34:S34"/>
    <mergeCell ref="T34:U34"/>
    <mergeCell ref="V34:W34"/>
    <mergeCell ref="R35:S35"/>
    <mergeCell ref="T35:U35"/>
    <mergeCell ref="V35:W35"/>
    <mergeCell ref="J36:O36"/>
    <mergeCell ref="P36:Q36"/>
    <mergeCell ref="R36:S36"/>
    <mergeCell ref="T36:U36"/>
    <mergeCell ref="V26:W26"/>
    <mergeCell ref="J27:O27"/>
    <mergeCell ref="P27:Q27"/>
    <mergeCell ref="J29:O29"/>
    <mergeCell ref="P29:Q29"/>
    <mergeCell ref="R29:S29"/>
    <mergeCell ref="T29:U29"/>
    <mergeCell ref="V29:W29"/>
    <mergeCell ref="J30:O30"/>
    <mergeCell ref="P30:Q30"/>
    <mergeCell ref="R30:S30"/>
    <mergeCell ref="T30:U30"/>
    <mergeCell ref="Z25:AA30"/>
    <mergeCell ref="V30:W30"/>
    <mergeCell ref="B25:B30"/>
    <mergeCell ref="C25:F30"/>
    <mergeCell ref="G25:G30"/>
    <mergeCell ref="H25:I30"/>
    <mergeCell ref="J25:O25"/>
    <mergeCell ref="P25:Q25"/>
    <mergeCell ref="R25:S25"/>
    <mergeCell ref="T25:U25"/>
    <mergeCell ref="V25:W25"/>
    <mergeCell ref="R27:S27"/>
    <mergeCell ref="T27:U27"/>
    <mergeCell ref="V27:W27"/>
    <mergeCell ref="J28:O28"/>
    <mergeCell ref="P28:Q28"/>
    <mergeCell ref="R28:S28"/>
    <mergeCell ref="T28:U28"/>
    <mergeCell ref="V28:W28"/>
    <mergeCell ref="X25:Y30"/>
    <mergeCell ref="J26:O26"/>
    <mergeCell ref="P26:Q26"/>
    <mergeCell ref="R26:S26"/>
    <mergeCell ref="T26:U26"/>
    <mergeCell ref="Z19:AA24"/>
    <mergeCell ref="V24:W24"/>
    <mergeCell ref="R21:S21"/>
    <mergeCell ref="T21:U21"/>
    <mergeCell ref="V21:W21"/>
    <mergeCell ref="J22:O22"/>
    <mergeCell ref="P22:Q22"/>
    <mergeCell ref="R22:S22"/>
    <mergeCell ref="T22:U22"/>
    <mergeCell ref="V22:W22"/>
    <mergeCell ref="X19:Y24"/>
    <mergeCell ref="J20:O20"/>
    <mergeCell ref="P20:Q20"/>
    <mergeCell ref="R20:S20"/>
    <mergeCell ref="T20:U20"/>
    <mergeCell ref="V20:W20"/>
    <mergeCell ref="J21:O21"/>
    <mergeCell ref="P21:Q21"/>
    <mergeCell ref="J23:O23"/>
    <mergeCell ref="P23:Q23"/>
    <mergeCell ref="R23:S23"/>
    <mergeCell ref="T23:U23"/>
    <mergeCell ref="V23:W23"/>
    <mergeCell ref="J24:O24"/>
    <mergeCell ref="B19:B24"/>
    <mergeCell ref="C19:F24"/>
    <mergeCell ref="G19:G24"/>
    <mergeCell ref="H19:I24"/>
    <mergeCell ref="J19:O19"/>
    <mergeCell ref="P19:Q19"/>
    <mergeCell ref="R19:S19"/>
    <mergeCell ref="T19:U19"/>
    <mergeCell ref="V19:W19"/>
    <mergeCell ref="P24:Q24"/>
    <mergeCell ref="R24:S24"/>
    <mergeCell ref="T24:U24"/>
    <mergeCell ref="B13:B18"/>
    <mergeCell ref="C13:F18"/>
    <mergeCell ref="G13:G18"/>
    <mergeCell ref="H13:I18"/>
    <mergeCell ref="R14:S14"/>
    <mergeCell ref="T14:U14"/>
    <mergeCell ref="V14:W14"/>
    <mergeCell ref="J15:O15"/>
    <mergeCell ref="P15:Q15"/>
    <mergeCell ref="H10:I12"/>
    <mergeCell ref="J10:O12"/>
    <mergeCell ref="P10:U10"/>
    <mergeCell ref="J17:O17"/>
    <mergeCell ref="P17:Q17"/>
    <mergeCell ref="R17:S17"/>
    <mergeCell ref="T17:U17"/>
    <mergeCell ref="V17:W17"/>
    <mergeCell ref="J18:O18"/>
    <mergeCell ref="P18:Q18"/>
    <mergeCell ref="R18:S18"/>
    <mergeCell ref="T18:U18"/>
    <mergeCell ref="R13:S13"/>
    <mergeCell ref="T13:U13"/>
    <mergeCell ref="V13:W13"/>
    <mergeCell ref="X13:Y18"/>
    <mergeCell ref="Z13:AA18"/>
    <mergeCell ref="V18:W18"/>
    <mergeCell ref="T15:U15"/>
    <mergeCell ref="V15:W15"/>
    <mergeCell ref="J16:O16"/>
    <mergeCell ref="P16:Q16"/>
    <mergeCell ref="R16:S16"/>
    <mergeCell ref="T16:U16"/>
    <mergeCell ref="V16:W16"/>
    <mergeCell ref="B49:AE49"/>
    <mergeCell ref="F53:O55"/>
    <mergeCell ref="F56:O57"/>
    <mergeCell ref="B5:AE6"/>
    <mergeCell ref="B7:AE7"/>
    <mergeCell ref="B8:N9"/>
    <mergeCell ref="V10:W12"/>
    <mergeCell ref="X10:Y12"/>
    <mergeCell ref="Z10:AA12"/>
    <mergeCell ref="AB10:AE12"/>
    <mergeCell ref="P11:Q11"/>
    <mergeCell ref="R11:S11"/>
    <mergeCell ref="T11:U11"/>
    <mergeCell ref="P12:Q12"/>
    <mergeCell ref="R12:S12"/>
    <mergeCell ref="T12:U12"/>
    <mergeCell ref="R15:S15"/>
    <mergeCell ref="J13:O13"/>
    <mergeCell ref="P13:Q13"/>
    <mergeCell ref="J14:O14"/>
    <mergeCell ref="P14:Q14"/>
    <mergeCell ref="B10:B12"/>
    <mergeCell ref="C10:F12"/>
    <mergeCell ref="G10:G12"/>
    <mergeCell ref="B43:B48"/>
    <mergeCell ref="C43:F48"/>
    <mergeCell ref="G43:G48"/>
    <mergeCell ref="H43:I48"/>
    <mergeCell ref="J43:O43"/>
    <mergeCell ref="P43:Q43"/>
    <mergeCell ref="R43:S43"/>
    <mergeCell ref="T43:U43"/>
    <mergeCell ref="V43:W43"/>
    <mergeCell ref="P48:Q48"/>
    <mergeCell ref="R48:S48"/>
    <mergeCell ref="T48:U48"/>
    <mergeCell ref="V48:W48"/>
    <mergeCell ref="X43:Y48"/>
    <mergeCell ref="Z43:AA48"/>
    <mergeCell ref="AB43:AE48"/>
    <mergeCell ref="J44:O44"/>
    <mergeCell ref="P44:Q44"/>
    <mergeCell ref="R44:S44"/>
    <mergeCell ref="T44:U44"/>
    <mergeCell ref="V44:W44"/>
    <mergeCell ref="J45:O45"/>
    <mergeCell ref="P45:Q45"/>
    <mergeCell ref="R45:S45"/>
    <mergeCell ref="T45:U45"/>
    <mergeCell ref="V45:W45"/>
    <mergeCell ref="J46:O46"/>
    <mergeCell ref="P46:Q46"/>
    <mergeCell ref="R46:S46"/>
    <mergeCell ref="T46:U46"/>
    <mergeCell ref="V46:W46"/>
    <mergeCell ref="J47:O47"/>
    <mergeCell ref="P47:Q47"/>
    <mergeCell ref="R47:S47"/>
    <mergeCell ref="T47:U47"/>
    <mergeCell ref="V47:W47"/>
    <mergeCell ref="J48:O48"/>
  </mergeCells>
  <dataValidations count="2">
    <dataValidation type="decimal" allowBlank="1" showInputMessage="1" showErrorMessage="1" errorTitle="قيمة مدخلة خاطئة" error="علامة التقييم يجب أن تكون بين_x000a_100-1" sqref="P13:P48 R13:R48 T13:T48">
      <formula1>0.0001</formula1>
      <formula2>1</formula2>
    </dataValidation>
    <dataValidation type="textLength" showInputMessage="1" showErrorMessage="1" errorTitle="قيمة خاطئة" error="لا يمكن أن تكون قيمة النتائج قيمة فارغة" sqref="K26:O30 J13:J48 K32:O36 K20:O24 K38:O42 K14:O18 K44:O48">
      <formula1>1</formula1>
      <formula2>5000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rightToLeft="1" zoomScale="90" zoomScaleNormal="90" workbookViewId="0">
      <selection activeCell="G8" sqref="G8:I11"/>
    </sheetView>
  </sheetViews>
  <sheetFormatPr defaultColWidth="0" defaultRowHeight="15" zeroHeight="1"/>
  <cols>
    <col min="1" max="1" width="9.140625" style="13" customWidth="1"/>
    <col min="2" max="2" width="16.28515625" style="15" customWidth="1"/>
    <col min="3" max="5" width="9.140625" style="15" customWidth="1"/>
    <col min="6" max="6" width="7.85546875" style="15" customWidth="1"/>
    <col min="7" max="8" width="9.140625" style="15" customWidth="1"/>
    <col min="9" max="9" width="10.85546875" style="15" customWidth="1"/>
    <col min="10" max="10" width="28.42578125" style="15" customWidth="1"/>
    <col min="11" max="11" width="9.140625" style="15" customWidth="1"/>
    <col min="12" max="12" width="14" style="15" customWidth="1"/>
    <col min="13" max="13" width="11.85546875" style="15" customWidth="1"/>
    <col min="14" max="14" width="12" style="15" customWidth="1"/>
    <col min="15" max="15" width="9.140625" style="15" customWidth="1"/>
    <col min="16" max="16" width="15.5703125" style="15" customWidth="1"/>
    <col min="17" max="18" width="9.140625" style="13" customWidth="1"/>
    <col min="19" max="16384" width="9.140625" hidden="1"/>
  </cols>
  <sheetData>
    <row r="1" spans="2:16" s="13" customFormat="1">
      <c r="B1" s="16"/>
      <c r="C1" s="16"/>
      <c r="D1" s="16"/>
      <c r="E1" s="16"/>
      <c r="F1" s="16"/>
      <c r="G1" s="16"/>
      <c r="H1" s="16"/>
      <c r="I1" s="16"/>
      <c r="J1" s="16"/>
      <c r="K1" s="16"/>
      <c r="L1" s="16"/>
      <c r="M1" s="16"/>
      <c r="N1" s="16"/>
      <c r="O1" s="16"/>
      <c r="P1" s="16"/>
    </row>
    <row r="2" spans="2:16" s="13" customFormat="1">
      <c r="B2" s="16"/>
      <c r="C2" s="16"/>
      <c r="D2" s="16"/>
      <c r="E2" s="16"/>
      <c r="F2" s="16"/>
      <c r="G2" s="16"/>
      <c r="H2" s="16"/>
      <c r="I2" s="16"/>
      <c r="J2" s="16"/>
      <c r="K2" s="16"/>
      <c r="L2" s="16"/>
      <c r="M2" s="16"/>
      <c r="N2" s="16"/>
      <c r="O2" s="16"/>
      <c r="P2" s="16"/>
    </row>
    <row r="3" spans="2:16" s="13" customFormat="1">
      <c r="B3" s="16"/>
      <c r="C3" s="16"/>
      <c r="D3" s="16"/>
      <c r="E3" s="16"/>
      <c r="F3" s="16"/>
      <c r="G3" s="16"/>
      <c r="H3" s="16"/>
      <c r="I3" s="16"/>
      <c r="J3" s="16"/>
      <c r="K3" s="16"/>
      <c r="L3" s="16"/>
      <c r="M3" s="16"/>
      <c r="N3" s="16"/>
      <c r="O3" s="16"/>
      <c r="P3" s="16"/>
    </row>
    <row r="4" spans="2:16" s="13" customFormat="1">
      <c r="B4" s="16"/>
      <c r="C4" s="16"/>
      <c r="D4" s="16"/>
      <c r="E4" s="16"/>
      <c r="F4" s="16"/>
      <c r="G4" s="16"/>
      <c r="H4" s="16"/>
      <c r="I4" s="16"/>
      <c r="J4" s="16"/>
      <c r="K4" s="16"/>
      <c r="L4" s="16"/>
      <c r="M4" s="16"/>
      <c r="N4" s="16"/>
      <c r="O4" s="16"/>
      <c r="P4" s="16"/>
    </row>
    <row r="5" spans="2:16" s="13" customFormat="1" ht="15.75" thickBot="1">
      <c r="B5" s="16"/>
      <c r="C5" s="16"/>
      <c r="D5" s="16"/>
      <c r="E5" s="16"/>
      <c r="F5" s="16"/>
      <c r="G5" s="16"/>
      <c r="H5" s="16"/>
      <c r="I5" s="16"/>
      <c r="J5" s="16"/>
      <c r="K5" s="16"/>
      <c r="L5" s="16"/>
      <c r="M5" s="16"/>
      <c r="N5" s="16"/>
      <c r="O5" s="16"/>
      <c r="P5" s="16"/>
    </row>
    <row r="6" spans="2:16" ht="15.75" customHeight="1" thickTop="1">
      <c r="B6" s="302" t="s">
        <v>133</v>
      </c>
      <c r="C6" s="303"/>
      <c r="D6" s="303"/>
      <c r="E6" s="303"/>
      <c r="F6" s="303"/>
      <c r="G6" s="303"/>
      <c r="H6" s="303"/>
      <c r="I6" s="303"/>
      <c r="J6" s="303"/>
      <c r="K6" s="303"/>
      <c r="L6" s="303"/>
      <c r="M6" s="303"/>
      <c r="N6" s="303"/>
      <c r="O6" s="303"/>
      <c r="P6" s="304"/>
    </row>
    <row r="7" spans="2:16" ht="15.75" customHeight="1" thickBot="1">
      <c r="B7" s="305"/>
      <c r="C7" s="306"/>
      <c r="D7" s="306"/>
      <c r="E7" s="306"/>
      <c r="F7" s="306"/>
      <c r="G7" s="306"/>
      <c r="H7" s="306"/>
      <c r="I7" s="306"/>
      <c r="J7" s="306"/>
      <c r="K7" s="306"/>
      <c r="L7" s="306"/>
      <c r="M7" s="306"/>
      <c r="N7" s="306"/>
      <c r="O7" s="306"/>
      <c r="P7" s="307"/>
    </row>
    <row r="8" spans="2:16" ht="15.75" customHeight="1" thickTop="1">
      <c r="B8" s="310" t="s">
        <v>120</v>
      </c>
      <c r="C8" s="308" t="s">
        <v>121</v>
      </c>
      <c r="D8" s="308"/>
      <c r="E8" s="308"/>
      <c r="F8" s="308"/>
      <c r="G8" s="313" t="s">
        <v>122</v>
      </c>
      <c r="H8" s="313"/>
      <c r="I8" s="313"/>
      <c r="J8" s="308" t="s">
        <v>123</v>
      </c>
      <c r="K8" s="308" t="s">
        <v>124</v>
      </c>
      <c r="L8" s="308"/>
      <c r="M8" s="308"/>
      <c r="N8" s="308"/>
      <c r="O8" s="308"/>
      <c r="P8" s="309"/>
    </row>
    <row r="9" spans="2:16">
      <c r="B9" s="311"/>
      <c r="C9" s="296"/>
      <c r="D9" s="296"/>
      <c r="E9" s="296"/>
      <c r="F9" s="296"/>
      <c r="G9" s="314"/>
      <c r="H9" s="314"/>
      <c r="I9" s="314"/>
      <c r="J9" s="296"/>
      <c r="K9" s="296"/>
      <c r="L9" s="296"/>
      <c r="M9" s="296"/>
      <c r="N9" s="296"/>
      <c r="O9" s="296"/>
      <c r="P9" s="298"/>
    </row>
    <row r="10" spans="2:16" ht="15" customHeight="1">
      <c r="B10" s="311"/>
      <c r="C10" s="296"/>
      <c r="D10" s="296"/>
      <c r="E10" s="296"/>
      <c r="F10" s="296"/>
      <c r="G10" s="314"/>
      <c r="H10" s="314"/>
      <c r="I10" s="314"/>
      <c r="J10" s="296"/>
      <c r="K10" s="296" t="s">
        <v>125</v>
      </c>
      <c r="L10" s="296"/>
      <c r="M10" s="296" t="s">
        <v>126</v>
      </c>
      <c r="N10" s="296"/>
      <c r="O10" s="296" t="s">
        <v>127</v>
      </c>
      <c r="P10" s="298"/>
    </row>
    <row r="11" spans="2:16" ht="15.75" thickBot="1">
      <c r="B11" s="312"/>
      <c r="C11" s="297"/>
      <c r="D11" s="297"/>
      <c r="E11" s="297"/>
      <c r="F11" s="297"/>
      <c r="G11" s="315"/>
      <c r="H11" s="315"/>
      <c r="I11" s="315"/>
      <c r="J11" s="297"/>
      <c r="K11" s="297"/>
      <c r="L11" s="297"/>
      <c r="M11" s="297"/>
      <c r="N11" s="297"/>
      <c r="O11" s="297"/>
      <c r="P11" s="299"/>
    </row>
    <row r="12" spans="2:16" ht="15.75" thickTop="1">
      <c r="B12" s="292">
        <v>1</v>
      </c>
      <c r="C12" s="293"/>
      <c r="D12" s="293"/>
      <c r="E12" s="293"/>
      <c r="F12" s="293"/>
      <c r="G12" s="293"/>
      <c r="H12" s="293"/>
      <c r="I12" s="293"/>
      <c r="J12" s="294"/>
      <c r="K12" s="293"/>
      <c r="L12" s="293"/>
      <c r="M12" s="293"/>
      <c r="N12" s="293"/>
      <c r="O12" s="293"/>
      <c r="P12" s="295"/>
    </row>
    <row r="13" spans="2:16">
      <c r="B13" s="292"/>
      <c r="C13" s="293"/>
      <c r="D13" s="293"/>
      <c r="E13" s="293"/>
      <c r="F13" s="293"/>
      <c r="G13" s="293"/>
      <c r="H13" s="293"/>
      <c r="I13" s="293"/>
      <c r="J13" s="294"/>
      <c r="K13" s="293"/>
      <c r="L13" s="293"/>
      <c r="M13" s="293"/>
      <c r="N13" s="293"/>
      <c r="O13" s="293"/>
      <c r="P13" s="295"/>
    </row>
    <row r="14" spans="2:16">
      <c r="B14" s="292"/>
      <c r="C14" s="293"/>
      <c r="D14" s="293"/>
      <c r="E14" s="293"/>
      <c r="F14" s="293"/>
      <c r="G14" s="293"/>
      <c r="H14" s="293"/>
      <c r="I14" s="293"/>
      <c r="J14" s="294"/>
      <c r="K14" s="293"/>
      <c r="L14" s="293"/>
      <c r="M14" s="293"/>
      <c r="N14" s="293"/>
      <c r="O14" s="293"/>
      <c r="P14" s="295"/>
    </row>
    <row r="15" spans="2:16">
      <c r="B15" s="292">
        <v>2</v>
      </c>
      <c r="C15" s="293"/>
      <c r="D15" s="293"/>
      <c r="E15" s="293"/>
      <c r="F15" s="293"/>
      <c r="G15" s="293"/>
      <c r="H15" s="293"/>
      <c r="I15" s="293"/>
      <c r="J15" s="294"/>
      <c r="K15" s="293"/>
      <c r="L15" s="293"/>
      <c r="M15" s="293"/>
      <c r="N15" s="293"/>
      <c r="O15" s="293"/>
      <c r="P15" s="295"/>
    </row>
    <row r="16" spans="2:16">
      <c r="B16" s="292"/>
      <c r="C16" s="293"/>
      <c r="D16" s="293"/>
      <c r="E16" s="293"/>
      <c r="F16" s="293"/>
      <c r="G16" s="293"/>
      <c r="H16" s="293"/>
      <c r="I16" s="293"/>
      <c r="J16" s="294"/>
      <c r="K16" s="293"/>
      <c r="L16" s="293"/>
      <c r="M16" s="293"/>
      <c r="N16" s="293"/>
      <c r="O16" s="293"/>
      <c r="P16" s="295"/>
    </row>
    <row r="17" spans="2:16">
      <c r="B17" s="292"/>
      <c r="C17" s="293"/>
      <c r="D17" s="293"/>
      <c r="E17" s="293"/>
      <c r="F17" s="293"/>
      <c r="G17" s="293"/>
      <c r="H17" s="293"/>
      <c r="I17" s="293"/>
      <c r="J17" s="294"/>
      <c r="K17" s="293"/>
      <c r="L17" s="293"/>
      <c r="M17" s="293"/>
      <c r="N17" s="293"/>
      <c r="O17" s="293"/>
      <c r="P17" s="295"/>
    </row>
    <row r="18" spans="2:16">
      <c r="B18" s="292">
        <v>3</v>
      </c>
      <c r="C18" s="293"/>
      <c r="D18" s="293"/>
      <c r="E18" s="293"/>
      <c r="F18" s="293"/>
      <c r="G18" s="293"/>
      <c r="H18" s="293"/>
      <c r="I18" s="293"/>
      <c r="J18" s="294"/>
      <c r="K18" s="293"/>
      <c r="L18" s="293"/>
      <c r="M18" s="293"/>
      <c r="N18" s="293"/>
      <c r="O18" s="293"/>
      <c r="P18" s="295"/>
    </row>
    <row r="19" spans="2:16">
      <c r="B19" s="292"/>
      <c r="C19" s="293"/>
      <c r="D19" s="293"/>
      <c r="E19" s="293"/>
      <c r="F19" s="293"/>
      <c r="G19" s="293"/>
      <c r="H19" s="293"/>
      <c r="I19" s="293"/>
      <c r="J19" s="294"/>
      <c r="K19" s="293"/>
      <c r="L19" s="293"/>
      <c r="M19" s="293"/>
      <c r="N19" s="293"/>
      <c r="O19" s="293"/>
      <c r="P19" s="295"/>
    </row>
    <row r="20" spans="2:16">
      <c r="B20" s="292"/>
      <c r="C20" s="293"/>
      <c r="D20" s="293"/>
      <c r="E20" s="293"/>
      <c r="F20" s="293"/>
      <c r="G20" s="293"/>
      <c r="H20" s="293"/>
      <c r="I20" s="293"/>
      <c r="J20" s="294"/>
      <c r="K20" s="293"/>
      <c r="L20" s="293"/>
      <c r="M20" s="293"/>
      <c r="N20" s="293"/>
      <c r="O20" s="293"/>
      <c r="P20" s="295"/>
    </row>
    <row r="21" spans="2:16">
      <c r="B21" s="292">
        <v>4</v>
      </c>
      <c r="C21" s="293"/>
      <c r="D21" s="293"/>
      <c r="E21" s="293"/>
      <c r="F21" s="293"/>
      <c r="G21" s="293"/>
      <c r="H21" s="293"/>
      <c r="I21" s="293"/>
      <c r="J21" s="294"/>
      <c r="K21" s="293"/>
      <c r="L21" s="293"/>
      <c r="M21" s="293"/>
      <c r="N21" s="293"/>
      <c r="O21" s="293"/>
      <c r="P21" s="295"/>
    </row>
    <row r="22" spans="2:16">
      <c r="B22" s="292"/>
      <c r="C22" s="293"/>
      <c r="D22" s="293"/>
      <c r="E22" s="293"/>
      <c r="F22" s="293"/>
      <c r="G22" s="293"/>
      <c r="H22" s="293"/>
      <c r="I22" s="293"/>
      <c r="J22" s="294"/>
      <c r="K22" s="293"/>
      <c r="L22" s="293"/>
      <c r="M22" s="293"/>
      <c r="N22" s="293"/>
      <c r="O22" s="293"/>
      <c r="P22" s="295"/>
    </row>
    <row r="23" spans="2:16">
      <c r="B23" s="292"/>
      <c r="C23" s="293"/>
      <c r="D23" s="293"/>
      <c r="E23" s="293"/>
      <c r="F23" s="293"/>
      <c r="G23" s="293"/>
      <c r="H23" s="293"/>
      <c r="I23" s="293"/>
      <c r="J23" s="294"/>
      <c r="K23" s="293"/>
      <c r="L23" s="293"/>
      <c r="M23" s="293"/>
      <c r="N23" s="293"/>
      <c r="O23" s="293"/>
      <c r="P23" s="295"/>
    </row>
    <row r="24" spans="2:16">
      <c r="B24" s="292">
        <v>5</v>
      </c>
      <c r="C24" s="293"/>
      <c r="D24" s="293"/>
      <c r="E24" s="293"/>
      <c r="F24" s="293"/>
      <c r="G24" s="293"/>
      <c r="H24" s="293"/>
      <c r="I24" s="293"/>
      <c r="J24" s="294"/>
      <c r="K24" s="293"/>
      <c r="L24" s="293"/>
      <c r="M24" s="293"/>
      <c r="N24" s="293"/>
      <c r="O24" s="293"/>
      <c r="P24" s="295"/>
    </row>
    <row r="25" spans="2:16">
      <c r="B25" s="292"/>
      <c r="C25" s="293"/>
      <c r="D25" s="293"/>
      <c r="E25" s="293"/>
      <c r="F25" s="293"/>
      <c r="G25" s="293"/>
      <c r="H25" s="293"/>
      <c r="I25" s="293"/>
      <c r="J25" s="294"/>
      <c r="K25" s="293"/>
      <c r="L25" s="293"/>
      <c r="M25" s="293"/>
      <c r="N25" s="293"/>
      <c r="O25" s="293"/>
      <c r="P25" s="295"/>
    </row>
    <row r="26" spans="2:16">
      <c r="B26" s="292"/>
      <c r="C26" s="293"/>
      <c r="D26" s="293"/>
      <c r="E26" s="293"/>
      <c r="F26" s="293"/>
      <c r="G26" s="293"/>
      <c r="H26" s="293"/>
      <c r="I26" s="293"/>
      <c r="J26" s="294"/>
      <c r="K26" s="293"/>
      <c r="L26" s="293"/>
      <c r="M26" s="293"/>
      <c r="N26" s="293"/>
      <c r="O26" s="293"/>
      <c r="P26" s="295"/>
    </row>
    <row r="27" spans="2:16">
      <c r="B27" s="292">
        <v>6</v>
      </c>
      <c r="C27" s="293"/>
      <c r="D27" s="293"/>
      <c r="E27" s="293"/>
      <c r="F27" s="293"/>
      <c r="G27" s="293"/>
      <c r="H27" s="293"/>
      <c r="I27" s="293"/>
      <c r="J27" s="294"/>
      <c r="K27" s="293"/>
      <c r="L27" s="293"/>
      <c r="M27" s="293"/>
      <c r="N27" s="293"/>
      <c r="O27" s="293"/>
      <c r="P27" s="295"/>
    </row>
    <row r="28" spans="2:16">
      <c r="B28" s="292"/>
      <c r="C28" s="293"/>
      <c r="D28" s="293"/>
      <c r="E28" s="293"/>
      <c r="F28" s="293"/>
      <c r="G28" s="293"/>
      <c r="H28" s="293"/>
      <c r="I28" s="293"/>
      <c r="J28" s="294"/>
      <c r="K28" s="293"/>
      <c r="L28" s="293"/>
      <c r="M28" s="293"/>
      <c r="N28" s="293"/>
      <c r="O28" s="293"/>
      <c r="P28" s="295"/>
    </row>
    <row r="29" spans="2:16">
      <c r="B29" s="292"/>
      <c r="C29" s="293"/>
      <c r="D29" s="293"/>
      <c r="E29" s="293"/>
      <c r="F29" s="293"/>
      <c r="G29" s="293"/>
      <c r="H29" s="293"/>
      <c r="I29" s="293"/>
      <c r="J29" s="294"/>
      <c r="K29" s="293"/>
      <c r="L29" s="293"/>
      <c r="M29" s="293"/>
      <c r="N29" s="293"/>
      <c r="O29" s="293"/>
      <c r="P29" s="295"/>
    </row>
    <row r="30" spans="2:16">
      <c r="B30" s="292">
        <v>7</v>
      </c>
      <c r="C30" s="293"/>
      <c r="D30" s="293"/>
      <c r="E30" s="293"/>
      <c r="F30" s="293"/>
      <c r="G30" s="293"/>
      <c r="H30" s="293"/>
      <c r="I30" s="293"/>
      <c r="J30" s="294"/>
      <c r="K30" s="293"/>
      <c r="L30" s="293"/>
      <c r="M30" s="293"/>
      <c r="N30" s="293"/>
      <c r="O30" s="293"/>
      <c r="P30" s="295"/>
    </row>
    <row r="31" spans="2:16">
      <c r="B31" s="292"/>
      <c r="C31" s="293"/>
      <c r="D31" s="293"/>
      <c r="E31" s="293"/>
      <c r="F31" s="293"/>
      <c r="G31" s="293"/>
      <c r="H31" s="293"/>
      <c r="I31" s="293"/>
      <c r="J31" s="294"/>
      <c r="K31" s="293"/>
      <c r="L31" s="293"/>
      <c r="M31" s="293"/>
      <c r="N31" s="293"/>
      <c r="O31" s="293"/>
      <c r="P31" s="295"/>
    </row>
    <row r="32" spans="2:16">
      <c r="B32" s="292"/>
      <c r="C32" s="293"/>
      <c r="D32" s="293"/>
      <c r="E32" s="293"/>
      <c r="F32" s="293"/>
      <c r="G32" s="293"/>
      <c r="H32" s="293"/>
      <c r="I32" s="293"/>
      <c r="J32" s="294"/>
      <c r="K32" s="293"/>
      <c r="L32" s="293"/>
      <c r="M32" s="293"/>
      <c r="N32" s="293"/>
      <c r="O32" s="293"/>
      <c r="P32" s="295"/>
    </row>
    <row r="33" spans="2:16">
      <c r="B33" s="292">
        <v>8</v>
      </c>
      <c r="C33" s="293"/>
      <c r="D33" s="293"/>
      <c r="E33" s="293"/>
      <c r="F33" s="293"/>
      <c r="G33" s="293"/>
      <c r="H33" s="293"/>
      <c r="I33" s="293"/>
      <c r="J33" s="294"/>
      <c r="K33" s="293"/>
      <c r="L33" s="293"/>
      <c r="M33" s="293"/>
      <c r="N33" s="293"/>
      <c r="O33" s="293"/>
      <c r="P33" s="295"/>
    </row>
    <row r="34" spans="2:16">
      <c r="B34" s="292"/>
      <c r="C34" s="293"/>
      <c r="D34" s="293"/>
      <c r="E34" s="293"/>
      <c r="F34" s="293"/>
      <c r="G34" s="293"/>
      <c r="H34" s="293"/>
      <c r="I34" s="293"/>
      <c r="J34" s="294"/>
      <c r="K34" s="293"/>
      <c r="L34" s="293"/>
      <c r="M34" s="293"/>
      <c r="N34" s="293"/>
      <c r="O34" s="293"/>
      <c r="P34" s="295"/>
    </row>
    <row r="35" spans="2:16">
      <c r="B35" s="292"/>
      <c r="C35" s="293"/>
      <c r="D35" s="293"/>
      <c r="E35" s="293"/>
      <c r="F35" s="293"/>
      <c r="G35" s="293"/>
      <c r="H35" s="293"/>
      <c r="I35" s="293"/>
      <c r="J35" s="294"/>
      <c r="K35" s="293"/>
      <c r="L35" s="293"/>
      <c r="M35" s="293"/>
      <c r="N35" s="293"/>
      <c r="O35" s="293"/>
      <c r="P35" s="295"/>
    </row>
    <row r="36" spans="2:16">
      <c r="B36" s="292">
        <v>9</v>
      </c>
      <c r="C36" s="293"/>
      <c r="D36" s="293"/>
      <c r="E36" s="293"/>
      <c r="F36" s="293"/>
      <c r="G36" s="293"/>
      <c r="H36" s="293"/>
      <c r="I36" s="293"/>
      <c r="J36" s="294"/>
      <c r="K36" s="293"/>
      <c r="L36" s="293"/>
      <c r="M36" s="293"/>
      <c r="N36" s="293"/>
      <c r="O36" s="293"/>
      <c r="P36" s="295"/>
    </row>
    <row r="37" spans="2:16">
      <c r="B37" s="292"/>
      <c r="C37" s="293"/>
      <c r="D37" s="293"/>
      <c r="E37" s="293"/>
      <c r="F37" s="293"/>
      <c r="G37" s="293"/>
      <c r="H37" s="293"/>
      <c r="I37" s="293"/>
      <c r="J37" s="294"/>
      <c r="K37" s="293"/>
      <c r="L37" s="293"/>
      <c r="M37" s="293"/>
      <c r="N37" s="293"/>
      <c r="O37" s="293"/>
      <c r="P37" s="295"/>
    </row>
    <row r="38" spans="2:16">
      <c r="B38" s="292"/>
      <c r="C38" s="293"/>
      <c r="D38" s="293"/>
      <c r="E38" s="293"/>
      <c r="F38" s="293"/>
      <c r="G38" s="293"/>
      <c r="H38" s="293"/>
      <c r="I38" s="293"/>
      <c r="J38" s="294"/>
      <c r="K38" s="293"/>
      <c r="L38" s="293"/>
      <c r="M38" s="293"/>
      <c r="N38" s="293"/>
      <c r="O38" s="293"/>
      <c r="P38" s="295"/>
    </row>
    <row r="39" spans="2:16">
      <c r="B39" s="292">
        <v>10</v>
      </c>
      <c r="C39" s="293"/>
      <c r="D39" s="293"/>
      <c r="E39" s="293"/>
      <c r="F39" s="293"/>
      <c r="G39" s="293"/>
      <c r="H39" s="293"/>
      <c r="I39" s="293"/>
      <c r="J39" s="294"/>
      <c r="K39" s="293"/>
      <c r="L39" s="293"/>
      <c r="M39" s="293"/>
      <c r="N39" s="293"/>
      <c r="O39" s="293"/>
      <c r="P39" s="295"/>
    </row>
    <row r="40" spans="2:16">
      <c r="B40" s="292"/>
      <c r="C40" s="293"/>
      <c r="D40" s="293"/>
      <c r="E40" s="293"/>
      <c r="F40" s="293"/>
      <c r="G40" s="293"/>
      <c r="H40" s="293"/>
      <c r="I40" s="293"/>
      <c r="J40" s="294"/>
      <c r="K40" s="293"/>
      <c r="L40" s="293"/>
      <c r="M40" s="293"/>
      <c r="N40" s="293"/>
      <c r="O40" s="293"/>
      <c r="P40" s="295"/>
    </row>
    <row r="41" spans="2:16">
      <c r="B41" s="292"/>
      <c r="C41" s="293"/>
      <c r="D41" s="293"/>
      <c r="E41" s="293"/>
      <c r="F41" s="293"/>
      <c r="G41" s="293"/>
      <c r="H41" s="293"/>
      <c r="I41" s="293"/>
      <c r="J41" s="294"/>
      <c r="K41" s="293"/>
      <c r="L41" s="293"/>
      <c r="M41" s="293"/>
      <c r="N41" s="293"/>
      <c r="O41" s="293"/>
      <c r="P41" s="295"/>
    </row>
    <row r="42" spans="2:16" ht="15" customHeight="1">
      <c r="B42" s="292">
        <v>11</v>
      </c>
      <c r="C42" s="293"/>
      <c r="D42" s="293"/>
      <c r="E42" s="293"/>
      <c r="F42" s="293"/>
      <c r="G42" s="293"/>
      <c r="H42" s="293"/>
      <c r="I42" s="293"/>
      <c r="J42" s="294"/>
      <c r="K42" s="293"/>
      <c r="L42" s="293"/>
      <c r="M42" s="293"/>
      <c r="N42" s="293"/>
      <c r="O42" s="293"/>
      <c r="P42" s="295"/>
    </row>
    <row r="43" spans="2:16" ht="15" customHeight="1">
      <c r="B43" s="292"/>
      <c r="C43" s="293"/>
      <c r="D43" s="293"/>
      <c r="E43" s="293"/>
      <c r="F43" s="293"/>
      <c r="G43" s="293"/>
      <c r="H43" s="293"/>
      <c r="I43" s="293"/>
      <c r="J43" s="294"/>
      <c r="K43" s="293"/>
      <c r="L43" s="293"/>
      <c r="M43" s="293"/>
      <c r="N43" s="293"/>
      <c r="O43" s="293"/>
      <c r="P43" s="295"/>
    </row>
    <row r="44" spans="2:16" ht="15" customHeight="1">
      <c r="B44" s="292"/>
      <c r="C44" s="293"/>
      <c r="D44" s="293"/>
      <c r="E44" s="293"/>
      <c r="F44" s="293"/>
      <c r="G44" s="293"/>
      <c r="H44" s="293"/>
      <c r="I44" s="293"/>
      <c r="J44" s="294"/>
      <c r="K44" s="293"/>
      <c r="L44" s="293"/>
      <c r="M44" s="293"/>
      <c r="N44" s="293"/>
      <c r="O44" s="293"/>
      <c r="P44" s="295"/>
    </row>
    <row r="45" spans="2:16">
      <c r="B45" s="292">
        <v>12</v>
      </c>
      <c r="C45" s="293"/>
      <c r="D45" s="293"/>
      <c r="E45" s="293"/>
      <c r="F45" s="293"/>
      <c r="G45" s="293"/>
      <c r="H45" s="293"/>
      <c r="I45" s="293"/>
      <c r="J45" s="294"/>
      <c r="K45" s="293"/>
      <c r="L45" s="293"/>
      <c r="M45" s="293"/>
      <c r="N45" s="293"/>
      <c r="O45" s="293"/>
      <c r="P45" s="295"/>
    </row>
    <row r="46" spans="2:16">
      <c r="B46" s="292"/>
      <c r="C46" s="293"/>
      <c r="D46" s="293"/>
      <c r="E46" s="293"/>
      <c r="F46" s="293"/>
      <c r="G46" s="293"/>
      <c r="H46" s="293"/>
      <c r="I46" s="293"/>
      <c r="J46" s="294"/>
      <c r="K46" s="293"/>
      <c r="L46" s="293"/>
      <c r="M46" s="293"/>
      <c r="N46" s="293"/>
      <c r="O46" s="293"/>
      <c r="P46" s="295"/>
    </row>
    <row r="47" spans="2:16" ht="15.75" thickBot="1">
      <c r="B47" s="300"/>
      <c r="C47" s="301"/>
      <c r="D47" s="301"/>
      <c r="E47" s="301"/>
      <c r="F47" s="301"/>
      <c r="G47" s="301"/>
      <c r="H47" s="301"/>
      <c r="I47" s="301"/>
      <c r="J47" s="316"/>
      <c r="K47" s="301"/>
      <c r="L47" s="301"/>
      <c r="M47" s="301"/>
      <c r="N47" s="301"/>
      <c r="O47" s="301"/>
      <c r="P47" s="317"/>
    </row>
    <row r="48" spans="2:16" ht="16.5" thickTop="1" thickBot="1">
      <c r="B48" s="327"/>
      <c r="C48" s="328"/>
      <c r="D48" s="328"/>
      <c r="E48" s="328"/>
      <c r="F48" s="328"/>
      <c r="G48" s="328"/>
      <c r="H48" s="328"/>
      <c r="I48" s="328"/>
      <c r="J48" s="328"/>
      <c r="K48" s="328"/>
      <c r="L48" s="328"/>
      <c r="M48" s="328"/>
      <c r="N48" s="328"/>
      <c r="O48" s="328"/>
      <c r="P48" s="329"/>
    </row>
    <row r="49" spans="2:16" ht="15" customHeight="1" thickTop="1">
      <c r="B49" s="333" t="s">
        <v>128</v>
      </c>
      <c r="C49" s="334"/>
      <c r="D49" s="334"/>
      <c r="E49" s="337"/>
      <c r="F49" s="337"/>
      <c r="G49" s="337"/>
      <c r="H49" s="337"/>
      <c r="I49" s="337"/>
      <c r="J49" s="337"/>
      <c r="K49" s="334" t="s">
        <v>129</v>
      </c>
      <c r="L49" s="334"/>
      <c r="M49" s="334"/>
      <c r="N49" s="338"/>
      <c r="O49" s="338"/>
      <c r="P49" s="339"/>
    </row>
    <row r="50" spans="2:16" ht="15" customHeight="1" thickBot="1">
      <c r="B50" s="335"/>
      <c r="C50" s="336"/>
      <c r="D50" s="336"/>
      <c r="E50" s="319"/>
      <c r="F50" s="319"/>
      <c r="G50" s="319"/>
      <c r="H50" s="319"/>
      <c r="I50" s="319"/>
      <c r="J50" s="319"/>
      <c r="K50" s="336"/>
      <c r="L50" s="336"/>
      <c r="M50" s="336"/>
      <c r="N50" s="340"/>
      <c r="O50" s="340"/>
      <c r="P50" s="341"/>
    </row>
    <row r="51" spans="2:16" ht="16.5" thickTop="1" thickBot="1">
      <c r="B51" s="327"/>
      <c r="C51" s="328"/>
      <c r="D51" s="328"/>
      <c r="E51" s="328"/>
      <c r="F51" s="328"/>
      <c r="G51" s="328"/>
      <c r="H51" s="328"/>
      <c r="I51" s="328"/>
      <c r="J51" s="328"/>
      <c r="K51" s="328"/>
      <c r="L51" s="328"/>
      <c r="M51" s="328"/>
      <c r="N51" s="328"/>
      <c r="O51" s="328"/>
      <c r="P51" s="329"/>
    </row>
    <row r="52" spans="2:16">
      <c r="B52" s="321" t="s">
        <v>130</v>
      </c>
      <c r="C52" s="322"/>
      <c r="D52" s="322"/>
      <c r="E52" s="322"/>
      <c r="F52" s="322"/>
      <c r="G52" s="322"/>
      <c r="H52" s="322"/>
      <c r="I52" s="322"/>
      <c r="J52" s="322"/>
      <c r="K52" s="322"/>
      <c r="L52" s="322"/>
      <c r="M52" s="322"/>
      <c r="N52" s="322"/>
      <c r="O52" s="322"/>
      <c r="P52" s="323"/>
    </row>
    <row r="53" spans="2:16" ht="15.75" thickBot="1">
      <c r="B53" s="324"/>
      <c r="C53" s="325"/>
      <c r="D53" s="325"/>
      <c r="E53" s="325"/>
      <c r="F53" s="325"/>
      <c r="G53" s="325"/>
      <c r="H53" s="325"/>
      <c r="I53" s="325"/>
      <c r="J53" s="325"/>
      <c r="K53" s="325"/>
      <c r="L53" s="325"/>
      <c r="M53" s="325"/>
      <c r="N53" s="325"/>
      <c r="O53" s="325"/>
      <c r="P53" s="326"/>
    </row>
    <row r="54" spans="2:16">
      <c r="B54" s="330" t="s">
        <v>131</v>
      </c>
      <c r="C54" s="331"/>
      <c r="D54" s="331"/>
      <c r="E54" s="331"/>
      <c r="F54" s="331"/>
      <c r="G54" s="331"/>
      <c r="H54" s="331"/>
      <c r="I54" s="331"/>
      <c r="J54" s="331" t="s">
        <v>132</v>
      </c>
      <c r="K54" s="331"/>
      <c r="L54" s="331"/>
      <c r="M54" s="331"/>
      <c r="N54" s="331" t="s">
        <v>129</v>
      </c>
      <c r="O54" s="331"/>
      <c r="P54" s="332"/>
    </row>
    <row r="55" spans="2:16">
      <c r="B55" s="330"/>
      <c r="C55" s="331"/>
      <c r="D55" s="331"/>
      <c r="E55" s="331"/>
      <c r="F55" s="331"/>
      <c r="G55" s="331"/>
      <c r="H55" s="331"/>
      <c r="I55" s="331"/>
      <c r="J55" s="331"/>
      <c r="K55" s="331"/>
      <c r="L55" s="331"/>
      <c r="M55" s="331"/>
      <c r="N55" s="331"/>
      <c r="O55" s="331"/>
      <c r="P55" s="332"/>
    </row>
    <row r="56" spans="2:16">
      <c r="B56" s="128"/>
      <c r="C56" s="129"/>
      <c r="D56" s="129"/>
      <c r="E56" s="129"/>
      <c r="F56" s="129"/>
      <c r="G56" s="129"/>
      <c r="H56" s="129"/>
      <c r="I56" s="129"/>
      <c r="J56" s="129"/>
      <c r="K56" s="129"/>
      <c r="L56" s="129"/>
      <c r="M56" s="129"/>
      <c r="N56" s="129"/>
      <c r="O56" s="129"/>
      <c r="P56" s="130"/>
    </row>
    <row r="57" spans="2:16">
      <c r="B57" s="128"/>
      <c r="C57" s="129"/>
      <c r="D57" s="129"/>
      <c r="E57" s="129"/>
      <c r="F57" s="129"/>
      <c r="G57" s="129"/>
      <c r="H57" s="129"/>
      <c r="I57" s="129"/>
      <c r="J57" s="129"/>
      <c r="K57" s="129"/>
      <c r="L57" s="129"/>
      <c r="M57" s="129"/>
      <c r="N57" s="129"/>
      <c r="O57" s="129"/>
      <c r="P57" s="130"/>
    </row>
    <row r="58" spans="2:16">
      <c r="B58" s="128"/>
      <c r="C58" s="129"/>
      <c r="D58" s="129"/>
      <c r="E58" s="129"/>
      <c r="F58" s="129"/>
      <c r="G58" s="129"/>
      <c r="H58" s="129"/>
      <c r="I58" s="129"/>
      <c r="J58" s="129"/>
      <c r="K58" s="129"/>
      <c r="L58" s="129"/>
      <c r="M58" s="129"/>
      <c r="N58" s="129"/>
      <c r="O58" s="129"/>
      <c r="P58" s="130"/>
    </row>
    <row r="59" spans="2:16">
      <c r="B59" s="128"/>
      <c r="C59" s="129"/>
      <c r="D59" s="129"/>
      <c r="E59" s="129"/>
      <c r="F59" s="129"/>
      <c r="G59" s="129"/>
      <c r="H59" s="129"/>
      <c r="I59" s="129"/>
      <c r="J59" s="129"/>
      <c r="K59" s="129"/>
      <c r="L59" s="129"/>
      <c r="M59" s="129"/>
      <c r="N59" s="129"/>
      <c r="O59" s="129"/>
      <c r="P59" s="130"/>
    </row>
    <row r="60" spans="2:16">
      <c r="B60" s="128"/>
      <c r="C60" s="129"/>
      <c r="D60" s="129"/>
      <c r="E60" s="129"/>
      <c r="F60" s="129"/>
      <c r="G60" s="129"/>
      <c r="H60" s="129"/>
      <c r="I60" s="129"/>
      <c r="J60" s="129"/>
      <c r="K60" s="129"/>
      <c r="L60" s="129"/>
      <c r="M60" s="129"/>
      <c r="N60" s="129"/>
      <c r="O60" s="129"/>
      <c r="P60" s="130"/>
    </row>
    <row r="61" spans="2:16">
      <c r="B61" s="128"/>
      <c r="C61" s="129"/>
      <c r="D61" s="129"/>
      <c r="E61" s="129"/>
      <c r="F61" s="129"/>
      <c r="G61" s="129"/>
      <c r="H61" s="129"/>
      <c r="I61" s="129"/>
      <c r="J61" s="129"/>
      <c r="K61" s="129"/>
      <c r="L61" s="129"/>
      <c r="M61" s="129"/>
      <c r="N61" s="129"/>
      <c r="O61" s="129"/>
      <c r="P61" s="130"/>
    </row>
    <row r="62" spans="2:16">
      <c r="B62" s="128"/>
      <c r="C62" s="129"/>
      <c r="D62" s="129"/>
      <c r="E62" s="129"/>
      <c r="F62" s="129"/>
      <c r="G62" s="129"/>
      <c r="H62" s="129"/>
      <c r="I62" s="129"/>
      <c r="J62" s="129"/>
      <c r="K62" s="129"/>
      <c r="L62" s="129"/>
      <c r="M62" s="129"/>
      <c r="N62" s="129"/>
      <c r="O62" s="129"/>
      <c r="P62" s="130"/>
    </row>
    <row r="63" spans="2:16" ht="15.75" thickBot="1">
      <c r="B63" s="318"/>
      <c r="C63" s="319"/>
      <c r="D63" s="319"/>
      <c r="E63" s="319"/>
      <c r="F63" s="319"/>
      <c r="G63" s="319"/>
      <c r="H63" s="319"/>
      <c r="I63" s="319"/>
      <c r="J63" s="319"/>
      <c r="K63" s="319"/>
      <c r="L63" s="319"/>
      <c r="M63" s="319"/>
      <c r="N63" s="319"/>
      <c r="O63" s="319"/>
      <c r="P63" s="320"/>
    </row>
    <row r="64" spans="2:16" s="13" customFormat="1" ht="15.75" thickTop="1">
      <c r="B64" s="16"/>
      <c r="C64" s="16"/>
      <c r="D64" s="16"/>
      <c r="E64" s="16"/>
      <c r="F64" s="16"/>
      <c r="G64" s="16"/>
      <c r="H64" s="16"/>
      <c r="I64" s="16"/>
      <c r="J64" s="16"/>
      <c r="K64" s="16"/>
      <c r="L64" s="16"/>
      <c r="M64" s="16"/>
      <c r="N64" s="16"/>
      <c r="O64" s="16"/>
      <c r="P64" s="16"/>
    </row>
    <row r="65" spans="2:16" s="13" customFormat="1">
      <c r="B65" s="16"/>
      <c r="C65" s="16"/>
      <c r="D65" s="16"/>
      <c r="E65" s="16"/>
      <c r="F65" s="16"/>
      <c r="G65" s="16"/>
      <c r="H65" s="16"/>
      <c r="I65" s="16"/>
      <c r="J65" s="16"/>
      <c r="K65" s="16"/>
      <c r="L65" s="16"/>
      <c r="M65" s="16"/>
      <c r="N65" s="16"/>
      <c r="O65" s="16"/>
      <c r="P65" s="16"/>
    </row>
    <row r="66" spans="2:16" s="13" customFormat="1">
      <c r="B66" s="16"/>
      <c r="C66" s="16"/>
      <c r="D66" s="16"/>
      <c r="E66" s="16"/>
      <c r="F66" s="16"/>
      <c r="G66" s="16"/>
      <c r="H66" s="16"/>
      <c r="I66" s="16"/>
      <c r="J66" s="16"/>
      <c r="K66" s="16"/>
      <c r="L66" s="16"/>
      <c r="M66" s="16"/>
      <c r="N66" s="16"/>
      <c r="O66" s="16"/>
      <c r="P66" s="16"/>
    </row>
    <row r="67" spans="2:16" s="13" customFormat="1">
      <c r="B67" s="16"/>
      <c r="C67" s="16"/>
      <c r="D67" s="16"/>
      <c r="E67" s="16"/>
      <c r="F67" s="16"/>
      <c r="G67" s="16"/>
      <c r="H67" s="16"/>
      <c r="I67" s="16"/>
      <c r="J67" s="16"/>
      <c r="K67" s="16"/>
      <c r="L67" s="16"/>
      <c r="M67" s="16"/>
      <c r="N67" s="16"/>
      <c r="O67" s="16"/>
      <c r="P67" s="16"/>
    </row>
    <row r="68" spans="2:16" s="13" customFormat="1">
      <c r="B68" s="16"/>
      <c r="C68" s="16"/>
      <c r="D68" s="16"/>
      <c r="E68" s="16"/>
      <c r="F68" s="16"/>
      <c r="G68" s="16"/>
      <c r="H68" s="16"/>
      <c r="I68" s="16"/>
      <c r="J68" s="16"/>
      <c r="K68" s="16"/>
      <c r="L68" s="16"/>
      <c r="M68" s="16"/>
      <c r="N68" s="16"/>
      <c r="O68" s="16"/>
      <c r="P68" s="16"/>
    </row>
    <row r="69" spans="2:16" s="13" customFormat="1">
      <c r="B69" s="16"/>
      <c r="C69" s="16"/>
      <c r="D69" s="16"/>
      <c r="E69" s="16"/>
      <c r="F69" s="16"/>
      <c r="G69" s="16"/>
      <c r="H69" s="16"/>
      <c r="I69" s="16"/>
      <c r="J69" s="16"/>
      <c r="K69" s="16"/>
      <c r="L69" s="16"/>
      <c r="M69" s="16"/>
      <c r="N69" s="16"/>
      <c r="O69" s="16"/>
      <c r="P69" s="16"/>
    </row>
    <row r="70" spans="2:16" s="13" customFormat="1">
      <c r="B70" s="16"/>
      <c r="C70" s="16"/>
      <c r="D70" s="16"/>
      <c r="E70" s="16"/>
      <c r="F70" s="16"/>
      <c r="G70" s="16"/>
      <c r="H70" s="16"/>
      <c r="I70" s="16"/>
      <c r="J70" s="16"/>
      <c r="K70" s="16"/>
      <c r="L70" s="16"/>
      <c r="M70" s="16"/>
      <c r="N70" s="16"/>
      <c r="O70" s="16"/>
      <c r="P70" s="16"/>
    </row>
  </sheetData>
  <sheetProtection algorithmName="SHA-512" hashValue="E2rqSfwfFCC1y5rqr4Qc5sn2jC1g/u18ZfSK98X27+3Ydl/Ey/TN69hicuUbLvxLM00qQNQpvur+4aE5vJ1TZg==" saltValue="sKCc+yTqhpgGu4Fc58lr7A==" spinCount="100000" sheet="1" formatCells="0" formatColumns="0" formatRows="0" insertColumns="0" insertRows="0" insertHyperlinks="0" deleteColumns="0" deleteRows="0" sort="0" autoFilter="0" pivotTables="0"/>
  <mergeCells count="106">
    <mergeCell ref="B56:I63"/>
    <mergeCell ref="J56:M63"/>
    <mergeCell ref="N56:P63"/>
    <mergeCell ref="B52:P53"/>
    <mergeCell ref="B51:P51"/>
    <mergeCell ref="B54:I55"/>
    <mergeCell ref="J54:M55"/>
    <mergeCell ref="N54:P55"/>
    <mergeCell ref="B48:P48"/>
    <mergeCell ref="B49:D50"/>
    <mergeCell ref="E49:J50"/>
    <mergeCell ref="N49:P50"/>
    <mergeCell ref="K49:M50"/>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J39:J41"/>
    <mergeCell ref="J42:J44"/>
    <mergeCell ref="J45:J47"/>
    <mergeCell ref="K27:L29"/>
    <mergeCell ref="K30:L32"/>
    <mergeCell ref="K33:L35"/>
    <mergeCell ref="K36:L38"/>
    <mergeCell ref="K39:L41"/>
    <mergeCell ref="K42:L44"/>
    <mergeCell ref="K45:L47"/>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5"/>
  <cols>
    <col min="7" max="7" width="10" customWidth="1"/>
    <col min="8" max="8" width="9.140625" customWidth="1"/>
    <col min="10" max="10" width="10.5703125" bestFit="1" customWidth="1"/>
    <col min="18" max="18" width="10.140625" customWidth="1"/>
    <col min="20" max="20" width="10" customWidth="1"/>
  </cols>
  <sheetData>
    <row r="1" spans="2:21" ht="20.25">
      <c r="B1" s="359" t="s">
        <v>0</v>
      </c>
      <c r="C1" s="359"/>
      <c r="D1" s="359"/>
      <c r="E1" s="359"/>
      <c r="F1" s="359"/>
      <c r="G1" s="359"/>
      <c r="H1" s="359"/>
      <c r="I1" s="359"/>
      <c r="J1" s="359"/>
      <c r="K1" s="359"/>
      <c r="L1" s="359"/>
      <c r="M1" s="359"/>
      <c r="N1" s="359"/>
      <c r="O1" s="359"/>
      <c r="P1" s="359"/>
      <c r="Q1" s="359"/>
      <c r="R1" s="359"/>
      <c r="S1" s="359"/>
      <c r="T1" s="359"/>
      <c r="U1" s="359"/>
    </row>
    <row r="2" spans="2:21" ht="15.75" thickBot="1">
      <c r="B2" s="369"/>
      <c r="C2" s="369"/>
      <c r="D2" s="369"/>
      <c r="E2" s="369"/>
      <c r="F2" s="369"/>
      <c r="G2" s="369"/>
      <c r="H2" s="369"/>
      <c r="I2" s="369"/>
      <c r="J2" s="369"/>
      <c r="K2" s="369"/>
      <c r="L2" s="369"/>
      <c r="M2" s="369"/>
      <c r="N2" s="369"/>
      <c r="O2" s="369"/>
      <c r="P2" s="369"/>
      <c r="Q2" s="369"/>
      <c r="R2" s="369"/>
      <c r="S2" s="369"/>
      <c r="T2" s="369"/>
      <c r="U2" s="369"/>
    </row>
    <row r="3" spans="2:21" ht="15.75" thickTop="1">
      <c r="B3" s="360" t="s">
        <v>1</v>
      </c>
      <c r="C3" s="361"/>
      <c r="D3" s="361"/>
      <c r="E3" s="361"/>
      <c r="F3" s="361"/>
      <c r="G3" s="361"/>
      <c r="H3" s="361"/>
      <c r="I3" s="361"/>
      <c r="J3" s="361"/>
      <c r="K3" s="361"/>
      <c r="L3" s="361"/>
      <c r="M3" s="361"/>
      <c r="N3" s="361"/>
      <c r="O3" s="361"/>
      <c r="P3" s="361"/>
      <c r="Q3" s="361"/>
      <c r="R3" s="361"/>
      <c r="S3" s="361"/>
      <c r="T3" s="361"/>
      <c r="U3" s="362"/>
    </row>
    <row r="4" spans="2:21">
      <c r="B4" s="292" t="s">
        <v>2</v>
      </c>
      <c r="C4" s="353"/>
      <c r="D4" s="354"/>
      <c r="E4" s="354"/>
      <c r="F4" s="354"/>
      <c r="G4" s="354"/>
      <c r="H4" s="354"/>
      <c r="I4" s="354"/>
      <c r="J4" s="353" t="s">
        <v>3</v>
      </c>
      <c r="K4" s="353"/>
      <c r="L4" s="354"/>
      <c r="M4" s="354"/>
      <c r="N4" s="353" t="s">
        <v>4</v>
      </c>
      <c r="O4" s="353"/>
      <c r="P4" s="328"/>
      <c r="Q4" s="328"/>
      <c r="R4" s="328"/>
      <c r="S4" s="328"/>
      <c r="T4" s="328"/>
      <c r="U4" s="329"/>
    </row>
    <row r="5" spans="2:21">
      <c r="B5" s="292"/>
      <c r="C5" s="353"/>
      <c r="D5" s="354"/>
      <c r="E5" s="354"/>
      <c r="F5" s="354"/>
      <c r="G5" s="354"/>
      <c r="H5" s="354"/>
      <c r="I5" s="354"/>
      <c r="J5" s="353"/>
      <c r="K5" s="353"/>
      <c r="L5" s="354"/>
      <c r="M5" s="354"/>
      <c r="N5" s="353"/>
      <c r="O5" s="353"/>
      <c r="P5" s="328"/>
      <c r="Q5" s="328"/>
      <c r="R5" s="328"/>
      <c r="S5" s="328"/>
      <c r="T5" s="328"/>
      <c r="U5" s="329"/>
    </row>
    <row r="6" spans="2:21">
      <c r="B6" s="356"/>
      <c r="C6" s="354"/>
      <c r="D6" s="354"/>
      <c r="E6" s="354"/>
      <c r="F6" s="354"/>
      <c r="G6" s="354"/>
      <c r="H6" s="354"/>
      <c r="I6" s="354"/>
      <c r="J6" s="354"/>
      <c r="K6" s="354"/>
      <c r="L6" s="354"/>
      <c r="M6" s="354"/>
      <c r="N6" s="354"/>
      <c r="O6" s="354"/>
      <c r="P6" s="354"/>
      <c r="Q6" s="354"/>
      <c r="R6" s="354"/>
      <c r="S6" s="354"/>
      <c r="T6" s="354"/>
      <c r="U6" s="355"/>
    </row>
    <row r="7" spans="2:21">
      <c r="B7" s="292" t="s">
        <v>9</v>
      </c>
      <c r="C7" s="353"/>
      <c r="D7" s="353"/>
      <c r="E7" s="353"/>
      <c r="F7" s="353" t="s">
        <v>10</v>
      </c>
      <c r="G7" s="353"/>
      <c r="H7" s="353"/>
      <c r="I7" s="353"/>
      <c r="J7" s="353" t="s">
        <v>11</v>
      </c>
      <c r="K7" s="353"/>
      <c r="L7" s="353"/>
      <c r="M7" s="353"/>
      <c r="N7" s="353" t="s">
        <v>12</v>
      </c>
      <c r="O7" s="353"/>
      <c r="P7" s="353"/>
      <c r="Q7" s="353"/>
      <c r="R7" s="353" t="s">
        <v>13</v>
      </c>
      <c r="S7" s="353"/>
      <c r="T7" s="353"/>
      <c r="U7" s="368"/>
    </row>
    <row r="8" spans="2:21">
      <c r="B8" s="292"/>
      <c r="C8" s="353"/>
      <c r="D8" s="353"/>
      <c r="E8" s="353"/>
      <c r="F8" s="353"/>
      <c r="G8" s="353"/>
      <c r="H8" s="353"/>
      <c r="I8" s="353"/>
      <c r="J8" s="353"/>
      <c r="K8" s="353"/>
      <c r="L8" s="353"/>
      <c r="M8" s="353"/>
      <c r="N8" s="353"/>
      <c r="O8" s="353"/>
      <c r="P8" s="353"/>
      <c r="Q8" s="353"/>
      <c r="R8" s="353"/>
      <c r="S8" s="353"/>
      <c r="T8" s="353"/>
      <c r="U8" s="368"/>
    </row>
    <row r="9" spans="2:21">
      <c r="B9" s="327"/>
      <c r="C9" s="328"/>
      <c r="D9" s="328"/>
      <c r="E9" s="328"/>
      <c r="F9" s="328"/>
      <c r="G9" s="328"/>
      <c r="H9" s="328"/>
      <c r="I9" s="328"/>
      <c r="J9" s="328"/>
      <c r="K9" s="328"/>
      <c r="L9" s="328"/>
      <c r="M9" s="328"/>
      <c r="N9" s="328"/>
      <c r="O9" s="328"/>
      <c r="P9" s="328"/>
      <c r="Q9" s="328"/>
      <c r="R9" s="328"/>
      <c r="S9" s="328"/>
      <c r="T9" s="328"/>
      <c r="U9" s="329"/>
    </row>
    <row r="10" spans="2:21">
      <c r="B10" s="327"/>
      <c r="C10" s="328"/>
      <c r="D10" s="328"/>
      <c r="E10" s="328"/>
      <c r="F10" s="328"/>
      <c r="G10" s="328"/>
      <c r="H10" s="328"/>
      <c r="I10" s="328"/>
      <c r="J10" s="328"/>
      <c r="K10" s="328"/>
      <c r="L10" s="328"/>
      <c r="M10" s="328"/>
      <c r="N10" s="328"/>
      <c r="O10" s="328"/>
      <c r="P10" s="328"/>
      <c r="Q10" s="328"/>
      <c r="R10" s="328"/>
      <c r="S10" s="328"/>
      <c r="T10" s="328"/>
      <c r="U10" s="329"/>
    </row>
    <row r="11" spans="2:21">
      <c r="B11" s="327"/>
      <c r="C11" s="328"/>
      <c r="D11" s="328"/>
      <c r="E11" s="328"/>
      <c r="F11" s="328"/>
      <c r="G11" s="328"/>
      <c r="H11" s="328"/>
      <c r="I11" s="328"/>
      <c r="J11" s="328"/>
      <c r="K11" s="328"/>
      <c r="L11" s="328"/>
      <c r="M11" s="328"/>
      <c r="N11" s="328"/>
      <c r="O11" s="328"/>
      <c r="P11" s="328"/>
      <c r="Q11" s="328"/>
      <c r="R11" s="328"/>
      <c r="S11" s="328"/>
      <c r="T11" s="328"/>
      <c r="U11" s="329"/>
    </row>
    <row r="12" spans="2:21">
      <c r="B12" s="356"/>
      <c r="C12" s="354"/>
      <c r="D12" s="354"/>
      <c r="E12" s="354"/>
      <c r="F12" s="354"/>
      <c r="G12" s="354"/>
      <c r="H12" s="354"/>
      <c r="I12" s="354"/>
      <c r="J12" s="354"/>
      <c r="K12" s="354"/>
      <c r="L12" s="354"/>
      <c r="M12" s="354"/>
      <c r="N12" s="354"/>
      <c r="O12" s="354"/>
      <c r="P12" s="354"/>
      <c r="Q12" s="354"/>
      <c r="R12" s="354"/>
      <c r="S12" s="354"/>
      <c r="T12" s="354"/>
      <c r="U12" s="355"/>
    </row>
    <row r="13" spans="2:21">
      <c r="B13" s="365" t="s">
        <v>5</v>
      </c>
      <c r="C13" s="366"/>
      <c r="D13" s="366"/>
      <c r="E13" s="366"/>
      <c r="F13" s="366"/>
      <c r="G13" s="366"/>
      <c r="H13" s="366"/>
      <c r="I13" s="366"/>
      <c r="J13" s="366"/>
      <c r="K13" s="366"/>
      <c r="L13" s="366"/>
      <c r="M13" s="366"/>
      <c r="N13" s="366"/>
      <c r="O13" s="366"/>
      <c r="P13" s="366"/>
      <c r="Q13" s="366"/>
      <c r="R13" s="366"/>
      <c r="S13" s="366"/>
      <c r="T13" s="366"/>
      <c r="U13" s="367"/>
    </row>
    <row r="14" spans="2:21">
      <c r="B14" s="292" t="s">
        <v>6</v>
      </c>
      <c r="C14" s="353"/>
      <c r="D14" s="353"/>
      <c r="E14" s="353"/>
      <c r="F14" s="353" t="s">
        <v>7</v>
      </c>
      <c r="G14" s="353"/>
      <c r="H14" s="353"/>
      <c r="I14" s="353"/>
      <c r="J14" s="353"/>
      <c r="K14" s="353"/>
      <c r="L14" s="353"/>
      <c r="M14" s="353"/>
      <c r="N14" s="353" t="s">
        <v>8</v>
      </c>
      <c r="O14" s="353"/>
      <c r="P14" s="353"/>
      <c r="Q14" s="353"/>
      <c r="R14" s="353"/>
      <c r="S14" s="353"/>
      <c r="T14" s="353"/>
      <c r="U14" s="368"/>
    </row>
    <row r="15" spans="2:21">
      <c r="B15" s="292"/>
      <c r="C15" s="353"/>
      <c r="D15" s="353"/>
      <c r="E15" s="353"/>
      <c r="F15" s="353"/>
      <c r="G15" s="353"/>
      <c r="H15" s="353"/>
      <c r="I15" s="353"/>
      <c r="J15" s="353"/>
      <c r="K15" s="353"/>
      <c r="L15" s="353"/>
      <c r="M15" s="353"/>
      <c r="N15" s="353"/>
      <c r="O15" s="353"/>
      <c r="P15" s="353"/>
      <c r="Q15" s="353"/>
      <c r="R15" s="353"/>
      <c r="S15" s="353"/>
      <c r="T15" s="353"/>
      <c r="U15" s="368"/>
    </row>
    <row r="16" spans="2:21">
      <c r="B16" s="327"/>
      <c r="C16" s="328"/>
      <c r="D16" s="328"/>
      <c r="E16" s="328"/>
      <c r="F16" s="328"/>
      <c r="G16" s="328"/>
      <c r="H16" s="328"/>
      <c r="I16" s="328"/>
      <c r="J16" s="328"/>
      <c r="K16" s="328"/>
      <c r="L16" s="328"/>
      <c r="M16" s="328"/>
      <c r="N16" s="328"/>
      <c r="O16" s="328"/>
      <c r="P16" s="328"/>
      <c r="Q16" s="328"/>
      <c r="R16" s="328"/>
      <c r="S16" s="328"/>
      <c r="T16" s="328"/>
      <c r="U16" s="329"/>
    </row>
    <row r="17" spans="2:21">
      <c r="B17" s="327"/>
      <c r="C17" s="328"/>
      <c r="D17" s="328"/>
      <c r="E17" s="328"/>
      <c r="F17" s="328"/>
      <c r="G17" s="328"/>
      <c r="H17" s="328"/>
      <c r="I17" s="328"/>
      <c r="J17" s="328"/>
      <c r="K17" s="328"/>
      <c r="L17" s="328"/>
      <c r="M17" s="328"/>
      <c r="N17" s="328"/>
      <c r="O17" s="328"/>
      <c r="P17" s="328"/>
      <c r="Q17" s="328"/>
      <c r="R17" s="328"/>
      <c r="S17" s="328"/>
      <c r="T17" s="328"/>
      <c r="U17" s="329"/>
    </row>
    <row r="18" spans="2:21">
      <c r="B18" s="327"/>
      <c r="C18" s="328"/>
      <c r="D18" s="328"/>
      <c r="E18" s="328"/>
      <c r="F18" s="328"/>
      <c r="G18" s="328"/>
      <c r="H18" s="328"/>
      <c r="I18" s="328"/>
      <c r="J18" s="328"/>
      <c r="K18" s="328"/>
      <c r="L18" s="328"/>
      <c r="M18" s="328"/>
      <c r="N18" s="328"/>
      <c r="O18" s="328"/>
      <c r="P18" s="328"/>
      <c r="Q18" s="328"/>
      <c r="R18" s="328"/>
      <c r="S18" s="328"/>
      <c r="T18" s="328"/>
      <c r="U18" s="329"/>
    </row>
    <row r="19" spans="2:21">
      <c r="B19" s="327"/>
      <c r="C19" s="328"/>
      <c r="D19" s="328"/>
      <c r="E19" s="328"/>
      <c r="F19" s="328"/>
      <c r="G19" s="328"/>
      <c r="H19" s="328"/>
      <c r="I19" s="328"/>
      <c r="J19" s="328"/>
      <c r="K19" s="328"/>
      <c r="L19" s="328"/>
      <c r="M19" s="328"/>
      <c r="N19" s="328"/>
      <c r="O19" s="328"/>
      <c r="P19" s="328"/>
      <c r="Q19" s="328"/>
      <c r="R19" s="328"/>
      <c r="S19" s="328"/>
      <c r="T19" s="328"/>
      <c r="U19" s="329"/>
    </row>
    <row r="20" spans="2:21">
      <c r="B20" s="327"/>
      <c r="C20" s="328"/>
      <c r="D20" s="328"/>
      <c r="E20" s="328"/>
      <c r="F20" s="328"/>
      <c r="G20" s="328"/>
      <c r="H20" s="328"/>
      <c r="I20" s="328"/>
      <c r="J20" s="328"/>
      <c r="K20" s="328"/>
      <c r="L20" s="328"/>
      <c r="M20" s="328"/>
      <c r="N20" s="328"/>
      <c r="O20" s="328"/>
      <c r="P20" s="328"/>
      <c r="Q20" s="328"/>
      <c r="R20" s="328"/>
      <c r="S20" s="328"/>
      <c r="T20" s="328"/>
      <c r="U20" s="329"/>
    </row>
    <row r="21" spans="2:21">
      <c r="B21" s="327"/>
      <c r="C21" s="328"/>
      <c r="D21" s="328"/>
      <c r="E21" s="328"/>
      <c r="F21" s="328"/>
      <c r="G21" s="328"/>
      <c r="H21" s="328"/>
      <c r="I21" s="328"/>
      <c r="J21" s="328"/>
      <c r="K21" s="328"/>
      <c r="L21" s="328"/>
      <c r="M21" s="328"/>
      <c r="N21" s="328"/>
      <c r="O21" s="328"/>
      <c r="P21" s="328"/>
      <c r="Q21" s="328"/>
      <c r="R21" s="328"/>
      <c r="S21" s="328"/>
      <c r="T21" s="328"/>
      <c r="U21" s="329"/>
    </row>
    <row r="22" spans="2:21">
      <c r="B22" s="327"/>
      <c r="C22" s="328"/>
      <c r="D22" s="328"/>
      <c r="E22" s="328"/>
      <c r="F22" s="328"/>
      <c r="G22" s="328"/>
      <c r="H22" s="328"/>
      <c r="I22" s="328"/>
      <c r="J22" s="328"/>
      <c r="K22" s="328"/>
      <c r="L22" s="328"/>
      <c r="M22" s="328"/>
      <c r="N22" s="328"/>
      <c r="O22" s="328"/>
      <c r="P22" s="328"/>
      <c r="Q22" s="328"/>
      <c r="R22" s="328"/>
      <c r="S22" s="328"/>
      <c r="T22" s="328"/>
      <c r="U22" s="329"/>
    </row>
    <row r="23" spans="2:21">
      <c r="B23" s="327"/>
      <c r="C23" s="328"/>
      <c r="D23" s="328"/>
      <c r="E23" s="328"/>
      <c r="F23" s="328"/>
      <c r="G23" s="328"/>
      <c r="H23" s="328"/>
      <c r="I23" s="328"/>
      <c r="J23" s="328"/>
      <c r="K23" s="328"/>
      <c r="L23" s="328"/>
      <c r="M23" s="328"/>
      <c r="N23" s="328"/>
      <c r="O23" s="328"/>
      <c r="P23" s="328"/>
      <c r="Q23" s="328"/>
      <c r="R23" s="328"/>
      <c r="S23" s="328"/>
      <c r="T23" s="328"/>
      <c r="U23" s="329"/>
    </row>
    <row r="24" spans="2:21">
      <c r="B24" s="327"/>
      <c r="C24" s="328"/>
      <c r="D24" s="328"/>
      <c r="E24" s="328"/>
      <c r="F24" s="328"/>
      <c r="G24" s="328"/>
      <c r="H24" s="328"/>
      <c r="I24" s="328"/>
      <c r="J24" s="328"/>
      <c r="K24" s="328"/>
      <c r="L24" s="328"/>
      <c r="M24" s="328"/>
      <c r="N24" s="328"/>
      <c r="O24" s="328"/>
      <c r="P24" s="328"/>
      <c r="Q24" s="328"/>
      <c r="R24" s="328"/>
      <c r="S24" s="328"/>
      <c r="T24" s="328"/>
      <c r="U24" s="329"/>
    </row>
    <row r="25" spans="2:21">
      <c r="B25" s="327"/>
      <c r="C25" s="328"/>
      <c r="D25" s="328"/>
      <c r="E25" s="328"/>
      <c r="F25" s="328"/>
      <c r="G25" s="328"/>
      <c r="H25" s="328"/>
      <c r="I25" s="328"/>
      <c r="J25" s="328"/>
      <c r="K25" s="328"/>
      <c r="L25" s="328"/>
      <c r="M25" s="328"/>
      <c r="N25" s="328"/>
      <c r="O25" s="328"/>
      <c r="P25" s="328"/>
      <c r="Q25" s="328"/>
      <c r="R25" s="328"/>
      <c r="S25" s="328"/>
      <c r="T25" s="328"/>
      <c r="U25" s="329"/>
    </row>
    <row r="26" spans="2:21">
      <c r="B26" s="327"/>
      <c r="C26" s="328"/>
      <c r="D26" s="328"/>
      <c r="E26" s="328"/>
      <c r="F26" s="328"/>
      <c r="G26" s="328"/>
      <c r="H26" s="328"/>
      <c r="I26" s="328"/>
      <c r="J26" s="328"/>
      <c r="K26" s="328"/>
      <c r="L26" s="328"/>
      <c r="M26" s="328"/>
      <c r="N26" s="328"/>
      <c r="O26" s="328"/>
      <c r="P26" s="328"/>
      <c r="Q26" s="328"/>
      <c r="R26" s="328"/>
      <c r="S26" s="328"/>
      <c r="T26" s="328"/>
      <c r="U26" s="329"/>
    </row>
    <row r="27" spans="2:21">
      <c r="B27" s="327"/>
      <c r="C27" s="328"/>
      <c r="D27" s="328"/>
      <c r="E27" s="328"/>
      <c r="F27" s="328"/>
      <c r="G27" s="328"/>
      <c r="H27" s="328"/>
      <c r="I27" s="328"/>
      <c r="J27" s="328"/>
      <c r="K27" s="328"/>
      <c r="L27" s="328"/>
      <c r="M27" s="328"/>
      <c r="N27" s="328"/>
      <c r="O27" s="328"/>
      <c r="P27" s="328"/>
      <c r="Q27" s="328"/>
      <c r="R27" s="328"/>
      <c r="S27" s="328"/>
      <c r="T27" s="328"/>
      <c r="U27" s="329"/>
    </row>
    <row r="28" spans="2:21">
      <c r="B28" s="327"/>
      <c r="C28" s="328"/>
      <c r="D28" s="328"/>
      <c r="E28" s="328"/>
      <c r="F28" s="328"/>
      <c r="G28" s="328"/>
      <c r="H28" s="328"/>
      <c r="I28" s="328"/>
      <c r="J28" s="328"/>
      <c r="K28" s="328"/>
      <c r="L28" s="328"/>
      <c r="M28" s="328"/>
      <c r="N28" s="328"/>
      <c r="O28" s="328"/>
      <c r="P28" s="328"/>
      <c r="Q28" s="328"/>
      <c r="R28" s="328"/>
      <c r="S28" s="328"/>
      <c r="T28" s="328"/>
      <c r="U28" s="329"/>
    </row>
    <row r="29" spans="2:21">
      <c r="B29" s="327"/>
      <c r="C29" s="328"/>
      <c r="D29" s="328"/>
      <c r="E29" s="328"/>
      <c r="F29" s="328"/>
      <c r="G29" s="328"/>
      <c r="H29" s="328"/>
      <c r="I29" s="328"/>
      <c r="J29" s="328"/>
      <c r="K29" s="328"/>
      <c r="L29" s="328"/>
      <c r="M29" s="328"/>
      <c r="N29" s="328"/>
      <c r="O29" s="328"/>
      <c r="P29" s="328"/>
      <c r="Q29" s="328"/>
      <c r="R29" s="328"/>
      <c r="S29" s="328"/>
      <c r="T29" s="328"/>
      <c r="U29" s="329"/>
    </row>
    <row r="30" spans="2:21">
      <c r="B30" s="327"/>
      <c r="C30" s="328"/>
      <c r="D30" s="328"/>
      <c r="E30" s="328"/>
      <c r="F30" s="328"/>
      <c r="G30" s="328"/>
      <c r="H30" s="328"/>
      <c r="I30" s="328"/>
      <c r="J30" s="328"/>
      <c r="K30" s="328"/>
      <c r="L30" s="328"/>
      <c r="M30" s="328"/>
      <c r="N30" s="328"/>
      <c r="O30" s="328"/>
      <c r="P30" s="328"/>
      <c r="Q30" s="328"/>
      <c r="R30" s="328"/>
      <c r="S30" s="328"/>
      <c r="T30" s="328"/>
      <c r="U30" s="329"/>
    </row>
    <row r="31" spans="2:21">
      <c r="B31" s="356"/>
      <c r="C31" s="354"/>
      <c r="D31" s="354"/>
      <c r="E31" s="354"/>
      <c r="F31" s="353" t="s">
        <v>14</v>
      </c>
      <c r="G31" s="353"/>
      <c r="H31" s="353"/>
      <c r="I31" s="353"/>
      <c r="J31" s="353"/>
      <c r="K31" s="353"/>
      <c r="L31" s="353"/>
      <c r="M31" s="353"/>
      <c r="N31" s="353"/>
      <c r="O31" s="353"/>
      <c r="P31" s="353"/>
      <c r="Q31" s="353"/>
      <c r="R31" s="354"/>
      <c r="S31" s="354"/>
      <c r="T31" s="354"/>
      <c r="U31" s="355"/>
    </row>
    <row r="32" spans="2:21">
      <c r="B32" s="356"/>
      <c r="C32" s="354"/>
      <c r="D32" s="354"/>
      <c r="E32" s="354"/>
      <c r="F32" s="353"/>
      <c r="G32" s="353"/>
      <c r="H32" s="353"/>
      <c r="I32" s="353"/>
      <c r="J32" s="353"/>
      <c r="K32" s="353"/>
      <c r="L32" s="353"/>
      <c r="M32" s="353"/>
      <c r="N32" s="353"/>
      <c r="O32" s="353"/>
      <c r="P32" s="353"/>
      <c r="Q32" s="353"/>
      <c r="R32" s="354"/>
      <c r="S32" s="354"/>
      <c r="T32" s="354"/>
      <c r="U32" s="355"/>
    </row>
    <row r="33" spans="2:23" ht="15.75" thickBot="1">
      <c r="B33" s="342"/>
      <c r="C33" s="343"/>
      <c r="D33" s="343"/>
      <c r="E33" s="343"/>
      <c r="F33" s="343"/>
      <c r="G33" s="343"/>
      <c r="H33" s="343"/>
      <c r="I33" s="343"/>
      <c r="J33" s="343"/>
      <c r="K33" s="343"/>
      <c r="L33" s="343"/>
      <c r="M33" s="343"/>
      <c r="N33" s="343"/>
      <c r="O33" s="343"/>
      <c r="P33" s="343"/>
      <c r="Q33" s="343"/>
      <c r="R33" s="343"/>
      <c r="S33" s="343"/>
      <c r="T33" s="343"/>
      <c r="U33" s="344"/>
    </row>
    <row r="34" spans="2:23" ht="16.5" thickTop="1" thickBot="1">
      <c r="B34" s="370"/>
      <c r="C34" s="370"/>
      <c r="D34" s="370"/>
      <c r="E34" s="370"/>
      <c r="F34" s="370"/>
      <c r="G34" s="370"/>
      <c r="H34" s="370"/>
      <c r="I34" s="370"/>
      <c r="J34" s="370"/>
      <c r="K34" s="370"/>
      <c r="L34" s="370"/>
      <c r="M34" s="370"/>
      <c r="N34" s="370"/>
      <c r="O34" s="370"/>
      <c r="P34" s="370"/>
      <c r="Q34" s="370"/>
      <c r="R34" s="370"/>
      <c r="S34" s="370"/>
      <c r="T34" s="370"/>
      <c r="U34" s="370"/>
    </row>
    <row r="35" spans="2:23" ht="15.75" customHeight="1" thickTop="1">
      <c r="B35" s="345" t="s">
        <v>16</v>
      </c>
      <c r="C35" s="346"/>
      <c r="D35" s="346"/>
      <c r="E35" s="346"/>
      <c r="F35" s="346"/>
      <c r="G35" s="346"/>
      <c r="H35" s="346"/>
      <c r="I35" s="346"/>
      <c r="J35" s="346"/>
      <c r="K35" s="346"/>
      <c r="L35" s="346"/>
      <c r="M35" s="346"/>
      <c r="N35" s="346"/>
      <c r="O35" s="346"/>
      <c r="P35" s="346"/>
      <c r="Q35" s="346"/>
      <c r="R35" s="346"/>
      <c r="S35" s="346"/>
      <c r="T35" s="346"/>
      <c r="U35" s="346"/>
      <c r="V35" s="346"/>
      <c r="W35" s="347"/>
    </row>
    <row r="36" spans="2:23" ht="15" customHeight="1" thickBot="1">
      <c r="B36" s="348"/>
      <c r="C36" s="349"/>
      <c r="D36" s="349"/>
      <c r="E36" s="349"/>
      <c r="F36" s="349"/>
      <c r="G36" s="349"/>
      <c r="H36" s="349"/>
      <c r="I36" s="349"/>
      <c r="J36" s="349"/>
      <c r="K36" s="349"/>
      <c r="L36" s="349"/>
      <c r="M36" s="349"/>
      <c r="N36" s="349"/>
      <c r="O36" s="349"/>
      <c r="P36" s="349"/>
      <c r="Q36" s="349"/>
      <c r="R36" s="349"/>
      <c r="S36" s="349"/>
      <c r="T36" s="349"/>
      <c r="U36" s="349"/>
      <c r="V36" s="349"/>
      <c r="W36" s="350"/>
    </row>
    <row r="37" spans="2:23" ht="14.25" customHeight="1" thickTop="1">
      <c r="B37" s="345"/>
      <c r="C37" s="346"/>
      <c r="D37" s="346"/>
      <c r="E37" s="346"/>
      <c r="F37" s="346"/>
      <c r="G37" s="346"/>
      <c r="H37" s="346"/>
      <c r="I37" s="346"/>
      <c r="J37" s="346"/>
      <c r="K37" s="346"/>
      <c r="L37" s="346"/>
      <c r="M37" s="346"/>
      <c r="N37" s="346"/>
      <c r="O37" s="346"/>
      <c r="P37" s="346"/>
      <c r="Q37" s="346"/>
      <c r="R37" s="346"/>
      <c r="S37" s="346"/>
      <c r="T37" s="346"/>
      <c r="U37" s="346"/>
      <c r="V37" s="346"/>
      <c r="W37" s="347"/>
    </row>
    <row r="38" spans="2:23">
      <c r="B38" s="371" t="s">
        <v>17</v>
      </c>
      <c r="C38" s="353"/>
      <c r="D38" s="353"/>
      <c r="E38" s="353"/>
      <c r="F38" s="353"/>
      <c r="G38" s="353"/>
      <c r="H38" s="353"/>
      <c r="I38" s="353"/>
      <c r="J38" s="353"/>
      <c r="K38" s="353"/>
      <c r="L38" s="353"/>
      <c r="M38" s="353"/>
      <c r="N38" s="353"/>
      <c r="O38" s="353" t="s">
        <v>15</v>
      </c>
      <c r="P38" s="353"/>
      <c r="Q38" s="353"/>
      <c r="R38" s="353"/>
      <c r="S38" s="353"/>
      <c r="T38" s="351">
        <v>0.5</v>
      </c>
      <c r="U38" s="351"/>
      <c r="V38" s="351"/>
      <c r="W38" s="352"/>
    </row>
    <row r="39" spans="2:23">
      <c r="B39" s="292"/>
      <c r="C39" s="353"/>
      <c r="D39" s="353"/>
      <c r="E39" s="353"/>
      <c r="F39" s="353"/>
      <c r="G39" s="353"/>
      <c r="H39" s="353"/>
      <c r="I39" s="353"/>
      <c r="J39" s="353"/>
      <c r="K39" s="353"/>
      <c r="L39" s="353"/>
      <c r="M39" s="353"/>
      <c r="N39" s="353"/>
      <c r="O39" s="353"/>
      <c r="P39" s="353"/>
      <c r="Q39" s="353"/>
      <c r="R39" s="353"/>
      <c r="S39" s="353"/>
      <c r="T39" s="351"/>
      <c r="U39" s="351"/>
      <c r="V39" s="351"/>
      <c r="W39" s="352"/>
    </row>
    <row r="40" spans="2:23">
      <c r="B40" s="292" t="s">
        <v>18</v>
      </c>
      <c r="C40" s="353"/>
      <c r="D40" s="353"/>
      <c r="E40" s="353"/>
      <c r="F40" s="353"/>
      <c r="G40" s="353"/>
      <c r="H40" s="353"/>
      <c r="I40" s="353"/>
      <c r="J40" s="353"/>
      <c r="K40" s="353"/>
      <c r="L40" s="353"/>
      <c r="M40" s="353"/>
      <c r="N40" s="353"/>
      <c r="O40" s="353"/>
      <c r="P40" s="353"/>
      <c r="Q40" s="353" t="s">
        <v>19</v>
      </c>
      <c r="R40" s="353"/>
      <c r="S40" s="353"/>
      <c r="T40" s="353"/>
      <c r="U40" s="363" t="s">
        <v>25</v>
      </c>
      <c r="V40" s="363"/>
      <c r="W40" s="364"/>
    </row>
    <row r="41" spans="2:23">
      <c r="B41" s="292"/>
      <c r="C41" s="353"/>
      <c r="D41" s="353"/>
      <c r="E41" s="353"/>
      <c r="F41" s="353"/>
      <c r="G41" s="353"/>
      <c r="H41" s="353"/>
      <c r="I41" s="353"/>
      <c r="J41" s="353"/>
      <c r="K41" s="353"/>
      <c r="L41" s="353"/>
      <c r="M41" s="353"/>
      <c r="N41" s="353"/>
      <c r="O41" s="353"/>
      <c r="P41" s="353"/>
      <c r="Q41" s="353"/>
      <c r="R41" s="353"/>
      <c r="S41" s="353"/>
      <c r="T41" s="353"/>
      <c r="U41" s="363"/>
      <c r="V41" s="363"/>
      <c r="W41" s="364"/>
    </row>
    <row r="42" spans="2:23">
      <c r="B42" s="292" t="s">
        <v>6</v>
      </c>
      <c r="C42" s="353" t="s">
        <v>20</v>
      </c>
      <c r="D42" s="353"/>
      <c r="E42" s="353"/>
      <c r="F42" s="353"/>
      <c r="G42" s="353" t="s">
        <v>21</v>
      </c>
      <c r="H42" s="353"/>
      <c r="I42" s="353"/>
      <c r="J42" s="353" t="s">
        <v>22</v>
      </c>
      <c r="K42" s="353" t="s">
        <v>23</v>
      </c>
      <c r="L42" s="353"/>
      <c r="M42" s="353"/>
      <c r="N42" s="353"/>
      <c r="O42" s="353"/>
      <c r="P42" s="353"/>
      <c r="Q42" s="353" t="s">
        <v>26</v>
      </c>
      <c r="R42" s="353"/>
      <c r="S42" s="363" t="s">
        <v>27</v>
      </c>
      <c r="T42" s="363"/>
      <c r="U42" s="363"/>
      <c r="V42" s="363"/>
      <c r="W42" s="364"/>
    </row>
    <row r="43" spans="2:23">
      <c r="B43" s="292"/>
      <c r="C43" s="353"/>
      <c r="D43" s="353"/>
      <c r="E43" s="353"/>
      <c r="F43" s="353"/>
      <c r="G43" s="353"/>
      <c r="H43" s="353"/>
      <c r="I43" s="353"/>
      <c r="J43" s="353"/>
      <c r="K43" s="353">
        <v>1</v>
      </c>
      <c r="L43" s="353"/>
      <c r="M43" s="353">
        <v>2</v>
      </c>
      <c r="N43" s="353"/>
      <c r="O43" s="353">
        <v>3</v>
      </c>
      <c r="P43" s="353"/>
      <c r="Q43" s="353"/>
      <c r="R43" s="353"/>
      <c r="S43" s="363"/>
      <c r="T43" s="363"/>
      <c r="U43" s="363"/>
      <c r="V43" s="363"/>
      <c r="W43" s="364"/>
    </row>
    <row r="44" spans="2:23" ht="18.75" customHeight="1">
      <c r="B44" s="292"/>
      <c r="C44" s="353"/>
      <c r="D44" s="353"/>
      <c r="E44" s="353"/>
      <c r="F44" s="353"/>
      <c r="G44" s="353"/>
      <c r="H44" s="353"/>
      <c r="I44" s="353"/>
      <c r="J44" s="353"/>
      <c r="K44" s="353" t="s">
        <v>24</v>
      </c>
      <c r="L44" s="353"/>
      <c r="M44" s="353" t="s">
        <v>24</v>
      </c>
      <c r="N44" s="353"/>
      <c r="O44" s="353" t="s">
        <v>24</v>
      </c>
      <c r="P44" s="353"/>
      <c r="Q44" s="353"/>
      <c r="R44" s="353"/>
      <c r="S44" s="363"/>
      <c r="T44" s="363"/>
      <c r="U44" s="363"/>
      <c r="V44" s="363"/>
      <c r="W44" s="364"/>
    </row>
    <row r="45" spans="2:23">
      <c r="B45" s="292">
        <v>1</v>
      </c>
      <c r="C45" s="328" t="s">
        <v>28</v>
      </c>
      <c r="D45" s="328"/>
      <c r="E45" s="328"/>
      <c r="F45" s="328"/>
      <c r="G45" s="328" t="s">
        <v>29</v>
      </c>
      <c r="H45" s="328"/>
      <c r="I45" s="328"/>
      <c r="J45" s="351">
        <v>0.4</v>
      </c>
      <c r="K45" s="358">
        <v>0.4</v>
      </c>
      <c r="L45" s="358"/>
      <c r="M45" s="358">
        <v>0.1</v>
      </c>
      <c r="N45" s="358"/>
      <c r="O45" s="358">
        <v>0.2</v>
      </c>
      <c r="P45" s="358"/>
      <c r="Q45" s="357">
        <f>IFERROR(AVERAGEIF(K45:P47,"&lt;&gt;0"),"")</f>
        <v>0.23333333333333331</v>
      </c>
      <c r="R45" s="357"/>
      <c r="S45" s="357">
        <f>IFERROR(Q45*J45,"")</f>
        <v>9.3333333333333324E-2</v>
      </c>
      <c r="T45" s="357"/>
      <c r="U45" s="328"/>
      <c r="V45" s="328"/>
      <c r="W45" s="329"/>
    </row>
    <row r="46" spans="2:23">
      <c r="B46" s="292"/>
      <c r="C46" s="328"/>
      <c r="D46" s="328"/>
      <c r="E46" s="328"/>
      <c r="F46" s="328"/>
      <c r="G46" s="328"/>
      <c r="H46" s="328"/>
      <c r="I46" s="328"/>
      <c r="J46" s="351"/>
      <c r="K46" s="358"/>
      <c r="L46" s="358"/>
      <c r="M46" s="358"/>
      <c r="N46" s="358"/>
      <c r="O46" s="358"/>
      <c r="P46" s="358"/>
      <c r="Q46" s="357"/>
      <c r="R46" s="357"/>
      <c r="S46" s="357"/>
      <c r="T46" s="357"/>
      <c r="U46" s="328"/>
      <c r="V46" s="328"/>
      <c r="W46" s="329"/>
    </row>
    <row r="47" spans="2:23">
      <c r="B47" s="292"/>
      <c r="C47" s="328"/>
      <c r="D47" s="328"/>
      <c r="E47" s="328"/>
      <c r="F47" s="328"/>
      <c r="G47" s="328"/>
      <c r="H47" s="328"/>
      <c r="I47" s="328"/>
      <c r="J47" s="351"/>
      <c r="K47" s="358"/>
      <c r="L47" s="358"/>
      <c r="M47" s="358"/>
      <c r="N47" s="358"/>
      <c r="O47" s="358"/>
      <c r="P47" s="358"/>
      <c r="Q47" s="357"/>
      <c r="R47" s="357"/>
      <c r="S47" s="357"/>
      <c r="T47" s="357"/>
      <c r="U47" s="328"/>
      <c r="V47" s="328"/>
      <c r="W47" s="329"/>
    </row>
    <row r="48" spans="2:23">
      <c r="B48" s="292">
        <v>2</v>
      </c>
      <c r="C48" s="328" t="s">
        <v>28</v>
      </c>
      <c r="D48" s="328"/>
      <c r="E48" s="328"/>
      <c r="F48" s="328"/>
      <c r="G48" s="328" t="s">
        <v>29</v>
      </c>
      <c r="H48" s="328"/>
      <c r="I48" s="328"/>
      <c r="J48" s="351">
        <v>0.6</v>
      </c>
      <c r="K48" s="358">
        <v>0.6</v>
      </c>
      <c r="L48" s="358"/>
      <c r="M48" s="358">
        <v>0.3</v>
      </c>
      <c r="N48" s="358"/>
      <c r="O48" s="358">
        <v>0.1</v>
      </c>
      <c r="P48" s="358"/>
      <c r="Q48" s="357">
        <f t="shared" ref="Q48" si="0">IFERROR(AVERAGEIF(K48:P50,"&lt;&gt;0"),"")</f>
        <v>0.33333333333333331</v>
      </c>
      <c r="R48" s="357"/>
      <c r="S48" s="357">
        <f t="shared" ref="S48" si="1">IFERROR(Q48*J48,"")</f>
        <v>0.19999999999999998</v>
      </c>
      <c r="T48" s="357"/>
      <c r="U48" s="328"/>
      <c r="V48" s="328"/>
      <c r="W48" s="329"/>
    </row>
    <row r="49" spans="2:23">
      <c r="B49" s="292"/>
      <c r="C49" s="328"/>
      <c r="D49" s="328"/>
      <c r="E49" s="328"/>
      <c r="F49" s="328"/>
      <c r="G49" s="328"/>
      <c r="H49" s="328"/>
      <c r="I49" s="328"/>
      <c r="J49" s="351"/>
      <c r="K49" s="358"/>
      <c r="L49" s="358"/>
      <c r="M49" s="358"/>
      <c r="N49" s="358"/>
      <c r="O49" s="358"/>
      <c r="P49" s="358"/>
      <c r="Q49" s="357"/>
      <c r="R49" s="357"/>
      <c r="S49" s="357"/>
      <c r="T49" s="357"/>
      <c r="U49" s="328"/>
      <c r="V49" s="328"/>
      <c r="W49" s="329"/>
    </row>
    <row r="50" spans="2:23">
      <c r="B50" s="292"/>
      <c r="C50" s="328"/>
      <c r="D50" s="328"/>
      <c r="E50" s="328"/>
      <c r="F50" s="328"/>
      <c r="G50" s="328"/>
      <c r="H50" s="328"/>
      <c r="I50" s="328"/>
      <c r="J50" s="351"/>
      <c r="K50" s="358"/>
      <c r="L50" s="358"/>
      <c r="M50" s="358"/>
      <c r="N50" s="358"/>
      <c r="O50" s="358"/>
      <c r="P50" s="358"/>
      <c r="Q50" s="357"/>
      <c r="R50" s="357"/>
      <c r="S50" s="357"/>
      <c r="T50" s="357"/>
      <c r="U50" s="328"/>
      <c r="V50" s="328"/>
      <c r="W50" s="329"/>
    </row>
    <row r="51" spans="2:23">
      <c r="B51" s="292">
        <v>3</v>
      </c>
      <c r="C51" s="328"/>
      <c r="D51" s="328"/>
      <c r="E51" s="328"/>
      <c r="F51" s="328"/>
      <c r="G51" s="328"/>
      <c r="H51" s="328"/>
      <c r="I51" s="328"/>
      <c r="J51" s="351"/>
      <c r="K51" s="358"/>
      <c r="L51" s="358"/>
      <c r="M51" s="358"/>
      <c r="N51" s="358"/>
      <c r="O51" s="358"/>
      <c r="P51" s="358"/>
      <c r="Q51" s="357" t="str">
        <f t="shared" ref="Q51" si="2">IFERROR(AVERAGEIF(K51:P53,"&lt;&gt;0"),"")</f>
        <v/>
      </c>
      <c r="R51" s="357"/>
      <c r="S51" s="357" t="str">
        <f t="shared" ref="S51" si="3">IFERROR(Q51*J51,"")</f>
        <v/>
      </c>
      <c r="T51" s="357"/>
      <c r="U51" s="328"/>
      <c r="V51" s="328"/>
      <c r="W51" s="329"/>
    </row>
    <row r="52" spans="2:23">
      <c r="B52" s="292"/>
      <c r="C52" s="328"/>
      <c r="D52" s="328"/>
      <c r="E52" s="328"/>
      <c r="F52" s="328"/>
      <c r="G52" s="328"/>
      <c r="H52" s="328"/>
      <c r="I52" s="328"/>
      <c r="J52" s="351"/>
      <c r="K52" s="358"/>
      <c r="L52" s="358"/>
      <c r="M52" s="358"/>
      <c r="N52" s="358"/>
      <c r="O52" s="358"/>
      <c r="P52" s="358"/>
      <c r="Q52" s="357"/>
      <c r="R52" s="357"/>
      <c r="S52" s="357"/>
      <c r="T52" s="357"/>
      <c r="U52" s="328"/>
      <c r="V52" s="328"/>
      <c r="W52" s="329"/>
    </row>
    <row r="53" spans="2:23">
      <c r="B53" s="292"/>
      <c r="C53" s="328"/>
      <c r="D53" s="328"/>
      <c r="E53" s="328"/>
      <c r="F53" s="328"/>
      <c r="G53" s="328"/>
      <c r="H53" s="328"/>
      <c r="I53" s="328"/>
      <c r="J53" s="351"/>
      <c r="K53" s="358"/>
      <c r="L53" s="358"/>
      <c r="M53" s="358"/>
      <c r="N53" s="358"/>
      <c r="O53" s="358"/>
      <c r="P53" s="358"/>
      <c r="Q53" s="357"/>
      <c r="R53" s="357"/>
      <c r="S53" s="357"/>
      <c r="T53" s="357"/>
      <c r="U53" s="328"/>
      <c r="V53" s="328"/>
      <c r="W53" s="329"/>
    </row>
    <row r="54" spans="2:23">
      <c r="B54" s="292">
        <v>4</v>
      </c>
      <c r="C54" s="328"/>
      <c r="D54" s="328"/>
      <c r="E54" s="328"/>
      <c r="F54" s="328"/>
      <c r="G54" s="328"/>
      <c r="H54" s="328"/>
      <c r="I54" s="328"/>
      <c r="J54" s="351"/>
      <c r="K54" s="358"/>
      <c r="L54" s="358"/>
      <c r="M54" s="358"/>
      <c r="N54" s="358"/>
      <c r="O54" s="358"/>
      <c r="P54" s="358"/>
      <c r="Q54" s="357" t="str">
        <f t="shared" ref="Q54" si="4">IFERROR(AVERAGEIF(K54:P56,"&lt;&gt;0"),"")</f>
        <v/>
      </c>
      <c r="R54" s="357"/>
      <c r="S54" s="357" t="str">
        <f t="shared" ref="S54" si="5">IFERROR(Q54*J54,"")</f>
        <v/>
      </c>
      <c r="T54" s="357"/>
      <c r="U54" s="328"/>
      <c r="V54" s="328"/>
      <c r="W54" s="329"/>
    </row>
    <row r="55" spans="2:23">
      <c r="B55" s="292"/>
      <c r="C55" s="328"/>
      <c r="D55" s="328"/>
      <c r="E55" s="328"/>
      <c r="F55" s="328"/>
      <c r="G55" s="328"/>
      <c r="H55" s="328"/>
      <c r="I55" s="328"/>
      <c r="J55" s="351"/>
      <c r="K55" s="358"/>
      <c r="L55" s="358"/>
      <c r="M55" s="358"/>
      <c r="N55" s="358"/>
      <c r="O55" s="358"/>
      <c r="P55" s="358"/>
      <c r="Q55" s="357"/>
      <c r="R55" s="357"/>
      <c r="S55" s="357"/>
      <c r="T55" s="357"/>
      <c r="U55" s="328"/>
      <c r="V55" s="328"/>
      <c r="W55" s="329"/>
    </row>
    <row r="56" spans="2:23">
      <c r="B56" s="292"/>
      <c r="C56" s="328"/>
      <c r="D56" s="328"/>
      <c r="E56" s="328"/>
      <c r="F56" s="328"/>
      <c r="G56" s="328"/>
      <c r="H56" s="328"/>
      <c r="I56" s="328"/>
      <c r="J56" s="351"/>
      <c r="K56" s="358"/>
      <c r="L56" s="358"/>
      <c r="M56" s="358"/>
      <c r="N56" s="358"/>
      <c r="O56" s="358"/>
      <c r="P56" s="358"/>
      <c r="Q56" s="357"/>
      <c r="R56" s="357"/>
      <c r="S56" s="357"/>
      <c r="T56" s="357"/>
      <c r="U56" s="328"/>
      <c r="V56" s="328"/>
      <c r="W56" s="329"/>
    </row>
    <row r="57" spans="2:23">
      <c r="B57" s="292">
        <v>5</v>
      </c>
      <c r="C57" s="328"/>
      <c r="D57" s="328"/>
      <c r="E57" s="328"/>
      <c r="F57" s="328"/>
      <c r="G57" s="328"/>
      <c r="H57" s="328"/>
      <c r="I57" s="328"/>
      <c r="J57" s="351"/>
      <c r="K57" s="358"/>
      <c r="L57" s="358"/>
      <c r="M57" s="358"/>
      <c r="N57" s="358"/>
      <c r="O57" s="358"/>
      <c r="P57" s="358"/>
      <c r="Q57" s="357" t="str">
        <f t="shared" ref="Q57" si="6">IFERROR(AVERAGEIF(K57:P59,"&lt;&gt;0"),"")</f>
        <v/>
      </c>
      <c r="R57" s="357"/>
      <c r="S57" s="357" t="str">
        <f t="shared" ref="S57" si="7">IFERROR(Q57*J57,"")</f>
        <v/>
      </c>
      <c r="T57" s="357"/>
      <c r="U57" s="328"/>
      <c r="V57" s="328"/>
      <c r="W57" s="329"/>
    </row>
    <row r="58" spans="2:23">
      <c r="B58" s="292"/>
      <c r="C58" s="328"/>
      <c r="D58" s="328"/>
      <c r="E58" s="328"/>
      <c r="F58" s="328"/>
      <c r="G58" s="328"/>
      <c r="H58" s="328"/>
      <c r="I58" s="328"/>
      <c r="J58" s="351"/>
      <c r="K58" s="358"/>
      <c r="L58" s="358"/>
      <c r="M58" s="358"/>
      <c r="N58" s="358"/>
      <c r="O58" s="358"/>
      <c r="P58" s="358"/>
      <c r="Q58" s="357"/>
      <c r="R58" s="357"/>
      <c r="S58" s="357"/>
      <c r="T58" s="357"/>
      <c r="U58" s="328"/>
      <c r="V58" s="328"/>
      <c r="W58" s="329"/>
    </row>
    <row r="59" spans="2:23">
      <c r="B59" s="292"/>
      <c r="C59" s="328"/>
      <c r="D59" s="328"/>
      <c r="E59" s="328"/>
      <c r="F59" s="328"/>
      <c r="G59" s="328"/>
      <c r="H59" s="328"/>
      <c r="I59" s="328"/>
      <c r="J59" s="351"/>
      <c r="K59" s="358"/>
      <c r="L59" s="358"/>
      <c r="M59" s="358"/>
      <c r="N59" s="358"/>
      <c r="O59" s="358"/>
      <c r="P59" s="358"/>
      <c r="Q59" s="357"/>
      <c r="R59" s="357"/>
      <c r="S59" s="357"/>
      <c r="T59" s="357"/>
      <c r="U59" s="328"/>
      <c r="V59" s="328"/>
      <c r="W59" s="329"/>
    </row>
    <row r="60" spans="2:23" ht="9.75" customHeight="1">
      <c r="B60" s="3"/>
      <c r="C60" s="354"/>
      <c r="D60" s="354"/>
      <c r="E60" s="354"/>
      <c r="F60" s="354"/>
      <c r="G60" s="354"/>
      <c r="H60" s="354"/>
      <c r="I60" s="354"/>
      <c r="J60" s="354"/>
      <c r="K60" s="354"/>
      <c r="L60" s="354"/>
      <c r="M60" s="354"/>
      <c r="N60" s="354"/>
      <c r="O60" s="354"/>
      <c r="P60" s="354"/>
      <c r="Q60" s="354"/>
      <c r="R60" s="354"/>
      <c r="S60" s="354"/>
      <c r="T60" s="354"/>
      <c r="U60" s="354"/>
      <c r="V60" s="354"/>
      <c r="W60" s="355"/>
    </row>
    <row r="61" spans="2:23">
      <c r="B61" s="356"/>
      <c r="C61" s="354"/>
      <c r="D61" s="374" t="s">
        <v>30</v>
      </c>
      <c r="E61" s="374"/>
      <c r="F61" s="374"/>
      <c r="G61" s="374"/>
      <c r="H61" s="374"/>
      <c r="I61" s="374"/>
      <c r="J61" s="373">
        <f>SUM(J45:J59)</f>
        <v>1</v>
      </c>
      <c r="K61" s="354"/>
      <c r="L61" s="354"/>
      <c r="M61" s="374" t="s">
        <v>31</v>
      </c>
      <c r="N61" s="374"/>
      <c r="O61" s="374"/>
      <c r="P61" s="374"/>
      <c r="Q61" s="374"/>
      <c r="R61" s="374"/>
      <c r="S61" s="372">
        <f>SUMIF(S45:T59,"&lt;&gt;0")</f>
        <v>0.29333333333333333</v>
      </c>
      <c r="T61" s="372"/>
      <c r="U61" s="354"/>
      <c r="V61" s="354"/>
      <c r="W61" s="355"/>
    </row>
    <row r="62" spans="2:23">
      <c r="B62" s="356"/>
      <c r="C62" s="354"/>
      <c r="D62" s="374"/>
      <c r="E62" s="374"/>
      <c r="F62" s="374"/>
      <c r="G62" s="374"/>
      <c r="H62" s="374"/>
      <c r="I62" s="374"/>
      <c r="J62" s="373"/>
      <c r="K62" s="354"/>
      <c r="L62" s="354"/>
      <c r="M62" s="374"/>
      <c r="N62" s="374"/>
      <c r="O62" s="374"/>
      <c r="P62" s="374"/>
      <c r="Q62" s="374"/>
      <c r="R62" s="374"/>
      <c r="S62" s="372"/>
      <c r="T62" s="372"/>
      <c r="U62" s="354"/>
      <c r="V62" s="354"/>
      <c r="W62" s="355"/>
    </row>
    <row r="63" spans="2:23">
      <c r="B63" s="356"/>
      <c r="C63" s="354"/>
      <c r="D63" s="374"/>
      <c r="E63" s="374"/>
      <c r="F63" s="374"/>
      <c r="G63" s="374"/>
      <c r="H63" s="374"/>
      <c r="I63" s="374"/>
      <c r="J63" s="373"/>
      <c r="K63" s="354"/>
      <c r="L63" s="354"/>
      <c r="M63" s="374"/>
      <c r="N63" s="374"/>
      <c r="O63" s="374"/>
      <c r="P63" s="374"/>
      <c r="Q63" s="374"/>
      <c r="R63" s="374"/>
      <c r="S63" s="372"/>
      <c r="T63" s="372"/>
      <c r="U63" s="354"/>
      <c r="V63" s="354"/>
      <c r="W63" s="355"/>
    </row>
    <row r="64" spans="2:23">
      <c r="B64" s="356"/>
      <c r="C64" s="354"/>
      <c r="D64" s="354"/>
      <c r="E64" s="354"/>
      <c r="F64" s="354"/>
      <c r="G64" s="354"/>
      <c r="H64" s="354"/>
      <c r="I64" s="354"/>
      <c r="J64" s="354"/>
      <c r="K64" s="354"/>
      <c r="L64" s="354"/>
      <c r="M64" s="354"/>
      <c r="N64" s="354"/>
      <c r="O64" s="354"/>
      <c r="P64" s="354"/>
      <c r="Q64" s="354"/>
      <c r="R64" s="354"/>
      <c r="S64" s="354"/>
      <c r="T64" s="354"/>
      <c r="U64" s="354"/>
      <c r="V64" s="354"/>
      <c r="W64" s="355"/>
    </row>
    <row r="65" spans="2:23">
      <c r="B65" s="292" t="s">
        <v>32</v>
      </c>
      <c r="C65" s="353"/>
      <c r="D65" s="353"/>
      <c r="E65" s="353"/>
      <c r="F65" s="353"/>
      <c r="G65" s="353"/>
      <c r="H65" s="353"/>
      <c r="I65" s="353"/>
      <c r="J65" s="353"/>
      <c r="K65" s="353"/>
      <c r="L65" s="353"/>
      <c r="M65" s="353"/>
      <c r="N65" s="353"/>
      <c r="O65" s="353"/>
      <c r="P65" s="353"/>
      <c r="Q65" s="353" t="s">
        <v>19</v>
      </c>
      <c r="R65" s="353"/>
      <c r="S65" s="353"/>
      <c r="T65" s="353"/>
      <c r="U65" s="363" t="s">
        <v>25</v>
      </c>
      <c r="V65" s="363"/>
      <c r="W65" s="364"/>
    </row>
    <row r="66" spans="2:23">
      <c r="B66" s="292"/>
      <c r="C66" s="353"/>
      <c r="D66" s="353"/>
      <c r="E66" s="353"/>
      <c r="F66" s="353"/>
      <c r="G66" s="353"/>
      <c r="H66" s="353"/>
      <c r="I66" s="353"/>
      <c r="J66" s="353"/>
      <c r="K66" s="353"/>
      <c r="L66" s="353"/>
      <c r="M66" s="353"/>
      <c r="N66" s="353"/>
      <c r="O66" s="353"/>
      <c r="P66" s="353"/>
      <c r="Q66" s="353"/>
      <c r="R66" s="353"/>
      <c r="S66" s="353"/>
      <c r="T66" s="353"/>
      <c r="U66" s="363"/>
      <c r="V66" s="363"/>
      <c r="W66" s="364"/>
    </row>
    <row r="67" spans="2:23">
      <c r="B67" s="292" t="s">
        <v>6</v>
      </c>
      <c r="C67" s="353" t="s">
        <v>33</v>
      </c>
      <c r="D67" s="353"/>
      <c r="E67" s="353"/>
      <c r="F67" s="353"/>
      <c r="G67" s="353" t="s">
        <v>21</v>
      </c>
      <c r="H67" s="353"/>
      <c r="I67" s="353"/>
      <c r="J67" s="353" t="s">
        <v>22</v>
      </c>
      <c r="K67" s="353" t="s">
        <v>23</v>
      </c>
      <c r="L67" s="353"/>
      <c r="M67" s="353"/>
      <c r="N67" s="353"/>
      <c r="O67" s="353"/>
      <c r="P67" s="353"/>
      <c r="Q67" s="353" t="s">
        <v>26</v>
      </c>
      <c r="R67" s="353"/>
      <c r="S67" s="363" t="s">
        <v>27</v>
      </c>
      <c r="T67" s="363"/>
      <c r="U67" s="363"/>
      <c r="V67" s="363"/>
      <c r="W67" s="364"/>
    </row>
    <row r="68" spans="2:23">
      <c r="B68" s="292"/>
      <c r="C68" s="353"/>
      <c r="D68" s="353"/>
      <c r="E68" s="353"/>
      <c r="F68" s="353"/>
      <c r="G68" s="353"/>
      <c r="H68" s="353"/>
      <c r="I68" s="353"/>
      <c r="J68" s="353"/>
      <c r="K68" s="353">
        <v>1</v>
      </c>
      <c r="L68" s="353"/>
      <c r="M68" s="353">
        <v>2</v>
      </c>
      <c r="N68" s="353"/>
      <c r="O68" s="353">
        <v>3</v>
      </c>
      <c r="P68" s="353"/>
      <c r="Q68" s="353"/>
      <c r="R68" s="353"/>
      <c r="S68" s="363"/>
      <c r="T68" s="363"/>
      <c r="U68" s="363"/>
      <c r="V68" s="363"/>
      <c r="W68" s="364"/>
    </row>
    <row r="69" spans="2:23">
      <c r="B69" s="292"/>
      <c r="C69" s="353"/>
      <c r="D69" s="353"/>
      <c r="E69" s="353"/>
      <c r="F69" s="353"/>
      <c r="G69" s="353"/>
      <c r="H69" s="353"/>
      <c r="I69" s="353"/>
      <c r="J69" s="353"/>
      <c r="K69" s="353" t="s">
        <v>24</v>
      </c>
      <c r="L69" s="353"/>
      <c r="M69" s="353" t="s">
        <v>24</v>
      </c>
      <c r="N69" s="353"/>
      <c r="O69" s="353" t="s">
        <v>24</v>
      </c>
      <c r="P69" s="353"/>
      <c r="Q69" s="353"/>
      <c r="R69" s="353"/>
      <c r="S69" s="363"/>
      <c r="T69" s="363"/>
      <c r="U69" s="363"/>
      <c r="V69" s="363"/>
      <c r="W69" s="364"/>
    </row>
    <row r="70" spans="2:23">
      <c r="B70" s="292">
        <v>1</v>
      </c>
      <c r="C70" s="328" t="s">
        <v>28</v>
      </c>
      <c r="D70" s="328"/>
      <c r="E70" s="328"/>
      <c r="F70" s="328"/>
      <c r="G70" s="328" t="s">
        <v>29</v>
      </c>
      <c r="H70" s="328"/>
      <c r="I70" s="328"/>
      <c r="J70" s="351">
        <v>0.4</v>
      </c>
      <c r="K70" s="358">
        <v>0.5</v>
      </c>
      <c r="L70" s="358"/>
      <c r="M70" s="358">
        <v>0.5</v>
      </c>
      <c r="N70" s="358"/>
      <c r="O70" s="358">
        <v>0.4</v>
      </c>
      <c r="P70" s="358"/>
      <c r="Q70" s="357">
        <f>IFERROR(AVERAGEIF(K70:P72,"&lt;&gt;0"),"")</f>
        <v>0.46666666666666662</v>
      </c>
      <c r="R70" s="357"/>
      <c r="S70" s="357">
        <f>IFERROR(Q70*J70,"")</f>
        <v>0.18666666666666665</v>
      </c>
      <c r="T70" s="357"/>
      <c r="U70" s="328"/>
      <c r="V70" s="328"/>
      <c r="W70" s="329"/>
    </row>
    <row r="71" spans="2:23">
      <c r="B71" s="292"/>
      <c r="C71" s="328"/>
      <c r="D71" s="328"/>
      <c r="E71" s="328"/>
      <c r="F71" s="328"/>
      <c r="G71" s="328"/>
      <c r="H71" s="328"/>
      <c r="I71" s="328"/>
      <c r="J71" s="351"/>
      <c r="K71" s="358"/>
      <c r="L71" s="358"/>
      <c r="M71" s="358"/>
      <c r="N71" s="358"/>
      <c r="O71" s="358"/>
      <c r="P71" s="358"/>
      <c r="Q71" s="357"/>
      <c r="R71" s="357"/>
      <c r="S71" s="357"/>
      <c r="T71" s="357"/>
      <c r="U71" s="328"/>
      <c r="V71" s="328"/>
      <c r="W71" s="329"/>
    </row>
    <row r="72" spans="2:23">
      <c r="B72" s="292"/>
      <c r="C72" s="328"/>
      <c r="D72" s="328"/>
      <c r="E72" s="328"/>
      <c r="F72" s="328"/>
      <c r="G72" s="328"/>
      <c r="H72" s="328"/>
      <c r="I72" s="328"/>
      <c r="J72" s="351"/>
      <c r="K72" s="358"/>
      <c r="L72" s="358"/>
      <c r="M72" s="358"/>
      <c r="N72" s="358"/>
      <c r="O72" s="358"/>
      <c r="P72" s="358"/>
      <c r="Q72" s="357"/>
      <c r="R72" s="357"/>
      <c r="S72" s="357"/>
      <c r="T72" s="357"/>
      <c r="U72" s="328"/>
      <c r="V72" s="328"/>
      <c r="W72" s="329"/>
    </row>
    <row r="73" spans="2:23">
      <c r="B73" s="292">
        <v>2</v>
      </c>
      <c r="C73" s="328" t="s">
        <v>28</v>
      </c>
      <c r="D73" s="328"/>
      <c r="E73" s="328"/>
      <c r="F73" s="328"/>
      <c r="G73" s="328" t="s">
        <v>29</v>
      </c>
      <c r="H73" s="328"/>
      <c r="I73" s="328"/>
      <c r="J73" s="351">
        <v>0.6</v>
      </c>
      <c r="K73" s="358">
        <v>0.7</v>
      </c>
      <c r="L73" s="358"/>
      <c r="M73" s="358">
        <v>0.4</v>
      </c>
      <c r="N73" s="358"/>
      <c r="O73" s="358">
        <v>0.2</v>
      </c>
      <c r="P73" s="358"/>
      <c r="Q73" s="357">
        <f t="shared" ref="Q73" si="8">IFERROR(AVERAGEIF(K73:P75,"&lt;&gt;0"),"")</f>
        <v>0.43333333333333335</v>
      </c>
      <c r="R73" s="357"/>
      <c r="S73" s="357">
        <f t="shared" ref="S73" si="9">IFERROR(Q73*J73,"")</f>
        <v>0.26</v>
      </c>
      <c r="T73" s="357"/>
      <c r="U73" s="328"/>
      <c r="V73" s="328"/>
      <c r="W73" s="329"/>
    </row>
    <row r="74" spans="2:23">
      <c r="B74" s="292"/>
      <c r="C74" s="328"/>
      <c r="D74" s="328"/>
      <c r="E74" s="328"/>
      <c r="F74" s="328"/>
      <c r="G74" s="328"/>
      <c r="H74" s="328"/>
      <c r="I74" s="328"/>
      <c r="J74" s="351"/>
      <c r="K74" s="358"/>
      <c r="L74" s="358"/>
      <c r="M74" s="358"/>
      <c r="N74" s="358"/>
      <c r="O74" s="358"/>
      <c r="P74" s="358"/>
      <c r="Q74" s="357"/>
      <c r="R74" s="357"/>
      <c r="S74" s="357"/>
      <c r="T74" s="357"/>
      <c r="U74" s="328"/>
      <c r="V74" s="328"/>
      <c r="W74" s="329"/>
    </row>
    <row r="75" spans="2:23">
      <c r="B75" s="292"/>
      <c r="C75" s="328"/>
      <c r="D75" s="328"/>
      <c r="E75" s="328"/>
      <c r="F75" s="328"/>
      <c r="G75" s="328"/>
      <c r="H75" s="328"/>
      <c r="I75" s="328"/>
      <c r="J75" s="351"/>
      <c r="K75" s="358"/>
      <c r="L75" s="358"/>
      <c r="M75" s="358"/>
      <c r="N75" s="358"/>
      <c r="O75" s="358"/>
      <c r="P75" s="358"/>
      <c r="Q75" s="357"/>
      <c r="R75" s="357"/>
      <c r="S75" s="357"/>
      <c r="T75" s="357"/>
      <c r="U75" s="328"/>
      <c r="V75" s="328"/>
      <c r="W75" s="329"/>
    </row>
    <row r="76" spans="2:23">
      <c r="B76" s="292">
        <v>3</v>
      </c>
      <c r="C76" s="328"/>
      <c r="D76" s="328"/>
      <c r="E76" s="328"/>
      <c r="F76" s="328"/>
      <c r="G76" s="328"/>
      <c r="H76" s="328"/>
      <c r="I76" s="328"/>
      <c r="J76" s="351"/>
      <c r="K76" s="358"/>
      <c r="L76" s="358"/>
      <c r="M76" s="358"/>
      <c r="N76" s="358"/>
      <c r="O76" s="358"/>
      <c r="P76" s="358"/>
      <c r="Q76" s="357" t="str">
        <f t="shared" ref="Q76" si="10">IFERROR(AVERAGEIF(K76:P78,"&lt;&gt;0"),"")</f>
        <v/>
      </c>
      <c r="R76" s="357"/>
      <c r="S76" s="357" t="str">
        <f t="shared" ref="S76" si="11">IFERROR(Q76*J76,"")</f>
        <v/>
      </c>
      <c r="T76" s="357"/>
      <c r="U76" s="328"/>
      <c r="V76" s="328"/>
      <c r="W76" s="329"/>
    </row>
    <row r="77" spans="2:23">
      <c r="B77" s="292"/>
      <c r="C77" s="328"/>
      <c r="D77" s="328"/>
      <c r="E77" s="328"/>
      <c r="F77" s="328"/>
      <c r="G77" s="328"/>
      <c r="H77" s="328"/>
      <c r="I77" s="328"/>
      <c r="J77" s="351"/>
      <c r="K77" s="358"/>
      <c r="L77" s="358"/>
      <c r="M77" s="358"/>
      <c r="N77" s="358"/>
      <c r="O77" s="358"/>
      <c r="P77" s="358"/>
      <c r="Q77" s="357"/>
      <c r="R77" s="357"/>
      <c r="S77" s="357"/>
      <c r="T77" s="357"/>
      <c r="U77" s="328"/>
      <c r="V77" s="328"/>
      <c r="W77" s="329"/>
    </row>
    <row r="78" spans="2:23">
      <c r="B78" s="292"/>
      <c r="C78" s="328"/>
      <c r="D78" s="328"/>
      <c r="E78" s="328"/>
      <c r="F78" s="328"/>
      <c r="G78" s="328"/>
      <c r="H78" s="328"/>
      <c r="I78" s="328"/>
      <c r="J78" s="351"/>
      <c r="K78" s="358"/>
      <c r="L78" s="358"/>
      <c r="M78" s="358"/>
      <c r="N78" s="358"/>
      <c r="O78" s="358"/>
      <c r="P78" s="358"/>
      <c r="Q78" s="357"/>
      <c r="R78" s="357"/>
      <c r="S78" s="357"/>
      <c r="T78" s="357"/>
      <c r="U78" s="328"/>
      <c r="V78" s="328"/>
      <c r="W78" s="329"/>
    </row>
    <row r="79" spans="2:23">
      <c r="B79" s="292">
        <v>4</v>
      </c>
      <c r="C79" s="328"/>
      <c r="D79" s="328"/>
      <c r="E79" s="328"/>
      <c r="F79" s="328"/>
      <c r="G79" s="328"/>
      <c r="H79" s="328"/>
      <c r="I79" s="328"/>
      <c r="J79" s="351"/>
      <c r="K79" s="358"/>
      <c r="L79" s="358"/>
      <c r="M79" s="358"/>
      <c r="N79" s="358"/>
      <c r="O79" s="358"/>
      <c r="P79" s="358"/>
      <c r="Q79" s="357" t="str">
        <f t="shared" ref="Q79" si="12">IFERROR(AVERAGEIF(K79:P81,"&lt;&gt;0"),"")</f>
        <v/>
      </c>
      <c r="R79" s="357"/>
      <c r="S79" s="357" t="str">
        <f t="shared" ref="S79" si="13">IFERROR(Q79*J79,"")</f>
        <v/>
      </c>
      <c r="T79" s="357"/>
      <c r="U79" s="328"/>
      <c r="V79" s="328"/>
      <c r="W79" s="329"/>
    </row>
    <row r="80" spans="2:23">
      <c r="B80" s="292"/>
      <c r="C80" s="328"/>
      <c r="D80" s="328"/>
      <c r="E80" s="328"/>
      <c r="F80" s="328"/>
      <c r="G80" s="328"/>
      <c r="H80" s="328"/>
      <c r="I80" s="328"/>
      <c r="J80" s="351"/>
      <c r="K80" s="358"/>
      <c r="L80" s="358"/>
      <c r="M80" s="358"/>
      <c r="N80" s="358"/>
      <c r="O80" s="358"/>
      <c r="P80" s="358"/>
      <c r="Q80" s="357"/>
      <c r="R80" s="357"/>
      <c r="S80" s="357"/>
      <c r="T80" s="357"/>
      <c r="U80" s="328"/>
      <c r="V80" s="328"/>
      <c r="W80" s="329"/>
    </row>
    <row r="81" spans="2:31">
      <c r="B81" s="292"/>
      <c r="C81" s="328"/>
      <c r="D81" s="328"/>
      <c r="E81" s="328"/>
      <c r="F81" s="328"/>
      <c r="G81" s="328"/>
      <c r="H81" s="328"/>
      <c r="I81" s="328"/>
      <c r="J81" s="351"/>
      <c r="K81" s="358"/>
      <c r="L81" s="358"/>
      <c r="M81" s="358"/>
      <c r="N81" s="358"/>
      <c r="O81" s="358"/>
      <c r="P81" s="358"/>
      <c r="Q81" s="357"/>
      <c r="R81" s="357"/>
      <c r="S81" s="357"/>
      <c r="T81" s="357"/>
      <c r="U81" s="328"/>
      <c r="V81" s="328"/>
      <c r="W81" s="329"/>
    </row>
    <row r="82" spans="2:31">
      <c r="B82" s="292">
        <v>5</v>
      </c>
      <c r="C82" s="328"/>
      <c r="D82" s="328"/>
      <c r="E82" s="328"/>
      <c r="F82" s="328"/>
      <c r="G82" s="328"/>
      <c r="H82" s="328"/>
      <c r="I82" s="328"/>
      <c r="J82" s="351"/>
      <c r="K82" s="358"/>
      <c r="L82" s="358"/>
      <c r="M82" s="358"/>
      <c r="N82" s="358"/>
      <c r="O82" s="358"/>
      <c r="P82" s="358"/>
      <c r="Q82" s="357" t="str">
        <f t="shared" ref="Q82" si="14">IFERROR(AVERAGEIF(K82:P84,"&lt;&gt;0"),"")</f>
        <v/>
      </c>
      <c r="R82" s="357"/>
      <c r="S82" s="357" t="str">
        <f t="shared" ref="S82" si="15">IFERROR(Q82*J82,"")</f>
        <v/>
      </c>
      <c r="T82" s="357"/>
      <c r="U82" s="328"/>
      <c r="V82" s="328"/>
      <c r="W82" s="329"/>
    </row>
    <row r="83" spans="2:31">
      <c r="B83" s="292"/>
      <c r="C83" s="328"/>
      <c r="D83" s="328"/>
      <c r="E83" s="328"/>
      <c r="F83" s="328"/>
      <c r="G83" s="328"/>
      <c r="H83" s="328"/>
      <c r="I83" s="328"/>
      <c r="J83" s="351"/>
      <c r="K83" s="358"/>
      <c r="L83" s="358"/>
      <c r="M83" s="358"/>
      <c r="N83" s="358"/>
      <c r="O83" s="358"/>
      <c r="P83" s="358"/>
      <c r="Q83" s="357"/>
      <c r="R83" s="357"/>
      <c r="S83" s="357"/>
      <c r="T83" s="357"/>
      <c r="U83" s="328"/>
      <c r="V83" s="328"/>
      <c r="W83" s="329"/>
    </row>
    <row r="84" spans="2:31">
      <c r="B84" s="292"/>
      <c r="C84" s="328"/>
      <c r="D84" s="328"/>
      <c r="E84" s="328"/>
      <c r="F84" s="328"/>
      <c r="G84" s="328"/>
      <c r="H84" s="328"/>
      <c r="I84" s="328"/>
      <c r="J84" s="351"/>
      <c r="K84" s="358"/>
      <c r="L84" s="358"/>
      <c r="M84" s="358"/>
      <c r="N84" s="358"/>
      <c r="O84" s="358"/>
      <c r="P84" s="358"/>
      <c r="Q84" s="357"/>
      <c r="R84" s="357"/>
      <c r="S84" s="357"/>
      <c r="T84" s="357"/>
      <c r="U84" s="328"/>
      <c r="V84" s="328"/>
      <c r="W84" s="329"/>
    </row>
    <row r="85" spans="2:31">
      <c r="B85" s="3"/>
      <c r="C85" s="354"/>
      <c r="D85" s="354"/>
      <c r="E85" s="354"/>
      <c r="F85" s="354"/>
      <c r="G85" s="354"/>
      <c r="H85" s="354"/>
      <c r="I85" s="354"/>
      <c r="J85" s="354"/>
      <c r="K85" s="354"/>
      <c r="L85" s="354"/>
      <c r="M85" s="354"/>
      <c r="N85" s="354"/>
      <c r="O85" s="354"/>
      <c r="P85" s="354"/>
      <c r="Q85" s="354"/>
      <c r="R85" s="354"/>
      <c r="S85" s="354"/>
      <c r="T85" s="354"/>
      <c r="U85" s="354"/>
      <c r="V85" s="354"/>
      <c r="W85" s="355"/>
    </row>
    <row r="86" spans="2:31" hidden="1">
      <c r="B86" s="356"/>
      <c r="C86" s="354"/>
      <c r="D86" s="353" t="s">
        <v>30</v>
      </c>
      <c r="E86" s="353"/>
      <c r="F86" s="353"/>
      <c r="G86" s="353"/>
      <c r="H86" s="353"/>
      <c r="I86" s="353"/>
      <c r="J86" s="351">
        <f>SUM(J70:J84)</f>
        <v>1</v>
      </c>
      <c r="K86" s="354"/>
      <c r="L86" s="354"/>
      <c r="M86" s="353" t="s">
        <v>31</v>
      </c>
      <c r="N86" s="353"/>
      <c r="O86" s="353"/>
      <c r="P86" s="353"/>
      <c r="Q86" s="353"/>
      <c r="R86" s="353"/>
      <c r="S86" s="357">
        <f>SUMIF(S70:T84,"&lt;&gt;0")</f>
        <v>0.44666666666666666</v>
      </c>
      <c r="T86" s="357"/>
      <c r="U86" s="354"/>
      <c r="V86" s="354"/>
      <c r="W86" s="355"/>
    </row>
    <row r="87" spans="2:31" hidden="1">
      <c r="B87" s="356"/>
      <c r="C87" s="354"/>
      <c r="D87" s="353"/>
      <c r="E87" s="353"/>
      <c r="F87" s="353"/>
      <c r="G87" s="353"/>
      <c r="H87" s="353"/>
      <c r="I87" s="353"/>
      <c r="J87" s="351"/>
      <c r="K87" s="354"/>
      <c r="L87" s="354"/>
      <c r="M87" s="353"/>
      <c r="N87" s="353"/>
      <c r="O87" s="353"/>
      <c r="P87" s="353"/>
      <c r="Q87" s="353"/>
      <c r="R87" s="353"/>
      <c r="S87" s="357"/>
      <c r="T87" s="357"/>
      <c r="U87" s="354"/>
      <c r="V87" s="354"/>
      <c r="W87" s="355"/>
    </row>
    <row r="88" spans="2:31" hidden="1">
      <c r="B88" s="356"/>
      <c r="C88" s="354"/>
      <c r="D88" s="353"/>
      <c r="E88" s="353"/>
      <c r="F88" s="353"/>
      <c r="G88" s="353"/>
      <c r="H88" s="353"/>
      <c r="I88" s="353"/>
      <c r="J88" s="351"/>
      <c r="K88" s="354"/>
      <c r="L88" s="354"/>
      <c r="M88" s="353"/>
      <c r="N88" s="353"/>
      <c r="O88" s="353"/>
      <c r="P88" s="353"/>
      <c r="Q88" s="353"/>
      <c r="R88" s="353"/>
      <c r="S88" s="357"/>
      <c r="T88" s="357"/>
      <c r="U88" s="354"/>
      <c r="V88" s="354"/>
      <c r="W88" s="355"/>
    </row>
    <row r="89" spans="2:31" ht="9" customHeight="1" thickBot="1">
      <c r="B89" s="342"/>
      <c r="C89" s="343"/>
      <c r="D89" s="343"/>
      <c r="E89" s="343"/>
      <c r="F89" s="343"/>
      <c r="G89" s="343"/>
      <c r="H89" s="343"/>
      <c r="I89" s="343"/>
      <c r="J89" s="343"/>
      <c r="K89" s="343"/>
      <c r="L89" s="343"/>
      <c r="M89" s="343"/>
      <c r="N89" s="343"/>
      <c r="O89" s="343"/>
      <c r="P89" s="343"/>
      <c r="Q89" s="343"/>
      <c r="R89" s="343"/>
      <c r="S89" s="343"/>
      <c r="T89" s="343"/>
      <c r="U89" s="343"/>
      <c r="V89" s="343"/>
      <c r="W89" s="344"/>
    </row>
    <row r="90" spans="2:31" ht="15.75" thickTop="1">
      <c r="B90" s="370"/>
      <c r="C90" s="370"/>
      <c r="D90" s="370"/>
      <c r="E90" s="370"/>
      <c r="F90" s="370"/>
      <c r="G90" s="370"/>
      <c r="H90" s="370"/>
      <c r="I90" s="370"/>
      <c r="J90" s="370"/>
      <c r="K90" s="370"/>
      <c r="L90" s="370"/>
      <c r="M90" s="370"/>
      <c r="N90" s="370"/>
      <c r="O90" s="370"/>
      <c r="P90" s="370"/>
      <c r="Q90" s="370"/>
      <c r="R90" s="370"/>
      <c r="S90" s="370"/>
      <c r="T90" s="370"/>
      <c r="U90" s="370"/>
      <c r="V90" s="370"/>
      <c r="W90" s="370"/>
    </row>
    <row r="91" spans="2:31" ht="15.75" thickBot="1">
      <c r="B91" s="369"/>
      <c r="C91" s="369"/>
      <c r="D91" s="369"/>
      <c r="E91" s="369"/>
      <c r="F91" s="369"/>
      <c r="G91" s="369"/>
      <c r="H91" s="369"/>
      <c r="I91" s="369"/>
      <c r="J91" s="369"/>
      <c r="K91" s="369"/>
      <c r="L91" s="369"/>
      <c r="M91" s="369"/>
      <c r="N91" s="369"/>
      <c r="O91" s="369"/>
      <c r="P91" s="369"/>
      <c r="Q91" s="369"/>
      <c r="R91" s="369"/>
      <c r="S91" s="369"/>
      <c r="T91" s="369"/>
      <c r="U91" s="369"/>
      <c r="V91" s="369"/>
      <c r="W91" s="369"/>
    </row>
    <row r="92" spans="2:31" ht="15" customHeight="1" thickTop="1">
      <c r="B92" s="345" t="s">
        <v>34</v>
      </c>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346"/>
      <c r="AA92" s="346"/>
      <c r="AB92" s="346"/>
      <c r="AC92" s="346"/>
      <c r="AD92" s="346"/>
      <c r="AE92" s="347"/>
    </row>
    <row r="93" spans="2:31" ht="15" customHeight="1" thickBot="1">
      <c r="B93" s="348"/>
      <c r="C93" s="349"/>
      <c r="D93" s="349"/>
      <c r="E93" s="349"/>
      <c r="F93" s="349"/>
      <c r="G93" s="349"/>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50"/>
    </row>
    <row r="94" spans="2:31" ht="19.5" thickTop="1">
      <c r="B94" s="375"/>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7"/>
    </row>
    <row r="95" spans="2:31">
      <c r="B95" s="371" t="s">
        <v>35</v>
      </c>
      <c r="C95" s="353"/>
      <c r="D95" s="353"/>
      <c r="E95" s="353"/>
      <c r="F95" s="353"/>
      <c r="G95" s="353"/>
      <c r="H95" s="353"/>
      <c r="I95" s="353"/>
      <c r="J95" s="353"/>
      <c r="K95" s="353"/>
      <c r="L95" s="353"/>
      <c r="M95" s="353"/>
      <c r="N95" s="353"/>
      <c r="O95" s="353" t="s">
        <v>15</v>
      </c>
      <c r="P95" s="353"/>
      <c r="Q95" s="353"/>
      <c r="R95" s="353"/>
      <c r="S95" s="353"/>
      <c r="T95" s="351">
        <v>0.5</v>
      </c>
      <c r="U95" s="351"/>
      <c r="V95" s="351"/>
      <c r="W95" s="351"/>
      <c r="X95" s="354"/>
      <c r="Y95" s="354"/>
      <c r="Z95" s="354"/>
      <c r="AA95" s="354"/>
      <c r="AB95" s="354"/>
      <c r="AC95" s="354"/>
      <c r="AD95" s="354"/>
      <c r="AE95" s="355"/>
    </row>
    <row r="96" spans="2:31">
      <c r="B96" s="292"/>
      <c r="C96" s="353"/>
      <c r="D96" s="353"/>
      <c r="E96" s="353"/>
      <c r="F96" s="353"/>
      <c r="G96" s="353"/>
      <c r="H96" s="353"/>
      <c r="I96" s="353"/>
      <c r="J96" s="353"/>
      <c r="K96" s="353"/>
      <c r="L96" s="353"/>
      <c r="M96" s="353"/>
      <c r="N96" s="353"/>
      <c r="O96" s="353"/>
      <c r="P96" s="353"/>
      <c r="Q96" s="353"/>
      <c r="R96" s="353"/>
      <c r="S96" s="353"/>
      <c r="T96" s="351"/>
      <c r="U96" s="351"/>
      <c r="V96" s="351"/>
      <c r="W96" s="351"/>
      <c r="X96" s="354"/>
      <c r="Y96" s="354"/>
      <c r="Z96" s="354"/>
      <c r="AA96" s="354"/>
      <c r="AB96" s="354"/>
      <c r="AC96" s="354"/>
      <c r="AD96" s="354"/>
      <c r="AE96" s="355"/>
    </row>
    <row r="97" spans="2:31" ht="15" customHeight="1">
      <c r="B97" s="292" t="s">
        <v>6</v>
      </c>
      <c r="C97" s="353" t="s">
        <v>36</v>
      </c>
      <c r="D97" s="353"/>
      <c r="E97" s="353"/>
      <c r="F97" s="353"/>
      <c r="G97" s="353" t="s">
        <v>22</v>
      </c>
      <c r="H97" s="353" t="s">
        <v>74</v>
      </c>
      <c r="I97" s="353"/>
      <c r="J97" s="378" t="s">
        <v>37</v>
      </c>
      <c r="K97" s="378"/>
      <c r="L97" s="378"/>
      <c r="M97" s="378"/>
      <c r="N97" s="378"/>
      <c r="O97" s="378"/>
      <c r="P97" s="353" t="s">
        <v>23</v>
      </c>
      <c r="Q97" s="353"/>
      <c r="R97" s="353"/>
      <c r="S97" s="353"/>
      <c r="T97" s="353"/>
      <c r="U97" s="353"/>
      <c r="V97" s="353" t="s">
        <v>38</v>
      </c>
      <c r="W97" s="353"/>
      <c r="X97" s="363" t="s">
        <v>39</v>
      </c>
      <c r="Y97" s="363"/>
      <c r="Z97" s="363" t="s">
        <v>40</v>
      </c>
      <c r="AA97" s="363"/>
      <c r="AB97" s="363" t="s">
        <v>25</v>
      </c>
      <c r="AC97" s="363"/>
      <c r="AD97" s="363"/>
      <c r="AE97" s="364"/>
    </row>
    <row r="98" spans="2:31" ht="15" customHeight="1">
      <c r="B98" s="292"/>
      <c r="C98" s="353"/>
      <c r="D98" s="353"/>
      <c r="E98" s="353"/>
      <c r="F98" s="353"/>
      <c r="G98" s="353"/>
      <c r="H98" s="353"/>
      <c r="I98" s="353"/>
      <c r="J98" s="378"/>
      <c r="K98" s="378"/>
      <c r="L98" s="378"/>
      <c r="M98" s="378"/>
      <c r="N98" s="378"/>
      <c r="O98" s="378"/>
      <c r="P98" s="353">
        <v>1</v>
      </c>
      <c r="Q98" s="353"/>
      <c r="R98" s="353">
        <v>2</v>
      </c>
      <c r="S98" s="353"/>
      <c r="T98" s="353">
        <v>3</v>
      </c>
      <c r="U98" s="353"/>
      <c r="V98" s="353"/>
      <c r="W98" s="353"/>
      <c r="X98" s="363"/>
      <c r="Y98" s="363"/>
      <c r="Z98" s="363"/>
      <c r="AA98" s="363"/>
      <c r="AB98" s="363"/>
      <c r="AC98" s="363"/>
      <c r="AD98" s="363"/>
      <c r="AE98" s="364"/>
    </row>
    <row r="99" spans="2:31" ht="15" customHeight="1">
      <c r="B99" s="292"/>
      <c r="C99" s="353"/>
      <c r="D99" s="353"/>
      <c r="E99" s="353"/>
      <c r="F99" s="353"/>
      <c r="G99" s="353"/>
      <c r="H99" s="353"/>
      <c r="I99" s="353"/>
      <c r="J99" s="378"/>
      <c r="K99" s="378"/>
      <c r="L99" s="378"/>
      <c r="M99" s="378"/>
      <c r="N99" s="378"/>
      <c r="O99" s="378"/>
      <c r="P99" s="353" t="s">
        <v>24</v>
      </c>
      <c r="Q99" s="353"/>
      <c r="R99" s="353" t="s">
        <v>24</v>
      </c>
      <c r="S99" s="353"/>
      <c r="T99" s="353" t="s">
        <v>24</v>
      </c>
      <c r="U99" s="353"/>
      <c r="V99" s="353"/>
      <c r="W99" s="353"/>
      <c r="X99" s="363"/>
      <c r="Y99" s="363"/>
      <c r="Z99" s="363"/>
      <c r="AA99" s="363"/>
      <c r="AB99" s="363"/>
      <c r="AC99" s="363"/>
      <c r="AD99" s="363"/>
      <c r="AE99" s="364"/>
    </row>
    <row r="100" spans="2:31" ht="19.5" customHeight="1">
      <c r="B100" s="292">
        <v>1</v>
      </c>
      <c r="C100" s="328" t="s">
        <v>41</v>
      </c>
      <c r="D100" s="328"/>
      <c r="E100" s="328"/>
      <c r="F100" s="328"/>
      <c r="G100" s="351">
        <v>0.2</v>
      </c>
      <c r="H100" s="353" t="s">
        <v>42</v>
      </c>
      <c r="I100" s="353"/>
      <c r="J100" s="379" t="s">
        <v>43</v>
      </c>
      <c r="K100" s="379"/>
      <c r="L100" s="379"/>
      <c r="M100" s="379"/>
      <c r="N100" s="379"/>
      <c r="O100" s="379"/>
      <c r="P100" s="358">
        <v>1</v>
      </c>
      <c r="Q100" s="358"/>
      <c r="R100" s="358">
        <v>0.8</v>
      </c>
      <c r="S100" s="358"/>
      <c r="T100" s="358">
        <v>0.8</v>
      </c>
      <c r="U100" s="358"/>
      <c r="V100" s="357">
        <f t="shared" ref="V100:V129" si="16">IFERROR(AVERAGEIF(P100:U100,"&lt;&gt;0"),"")</f>
        <v>0.8666666666666667</v>
      </c>
      <c r="W100" s="357"/>
      <c r="X100" s="357">
        <f>IFERROR(AVERAGEIF(V100:W105,"&lt;&gt;0"),"")</f>
        <v>0.84444444444444455</v>
      </c>
      <c r="Y100" s="357"/>
      <c r="Z100" s="357">
        <f>IFERROR(X100*G100,"")</f>
        <v>0.16888888888888892</v>
      </c>
      <c r="AA100" s="357"/>
      <c r="AB100" s="363"/>
      <c r="AC100" s="363"/>
      <c r="AD100" s="363"/>
      <c r="AE100" s="364"/>
    </row>
    <row r="101" spans="2:31" ht="15" customHeight="1">
      <c r="B101" s="292"/>
      <c r="C101" s="328"/>
      <c r="D101" s="328"/>
      <c r="E101" s="328"/>
      <c r="F101" s="328"/>
      <c r="G101" s="351"/>
      <c r="H101" s="353"/>
      <c r="I101" s="353"/>
      <c r="J101" s="379" t="s">
        <v>44</v>
      </c>
      <c r="K101" s="379"/>
      <c r="L101" s="379"/>
      <c r="M101" s="379"/>
      <c r="N101" s="379"/>
      <c r="O101" s="379"/>
      <c r="P101" s="358">
        <v>1</v>
      </c>
      <c r="Q101" s="358"/>
      <c r="R101" s="358">
        <v>0.9</v>
      </c>
      <c r="S101" s="358"/>
      <c r="T101" s="358">
        <v>0.8</v>
      </c>
      <c r="U101" s="358"/>
      <c r="V101" s="357">
        <f t="shared" si="16"/>
        <v>0.9</v>
      </c>
      <c r="W101" s="357"/>
      <c r="X101" s="357"/>
      <c r="Y101" s="357"/>
      <c r="Z101" s="357"/>
      <c r="AA101" s="357"/>
      <c r="AB101" s="363"/>
      <c r="AC101" s="363"/>
      <c r="AD101" s="363"/>
      <c r="AE101" s="364"/>
    </row>
    <row r="102" spans="2:31" ht="15" customHeight="1">
      <c r="B102" s="292"/>
      <c r="C102" s="328"/>
      <c r="D102" s="328"/>
      <c r="E102" s="328"/>
      <c r="F102" s="328"/>
      <c r="G102" s="351"/>
      <c r="H102" s="353"/>
      <c r="I102" s="353"/>
      <c r="J102" s="379" t="s">
        <v>45</v>
      </c>
      <c r="K102" s="379"/>
      <c r="L102" s="379"/>
      <c r="M102" s="379"/>
      <c r="N102" s="379"/>
      <c r="O102" s="379"/>
      <c r="P102" s="358">
        <v>1</v>
      </c>
      <c r="Q102" s="358"/>
      <c r="R102" s="358">
        <v>0.9</v>
      </c>
      <c r="S102" s="358"/>
      <c r="T102" s="358">
        <v>0.8</v>
      </c>
      <c r="U102" s="358"/>
      <c r="V102" s="357">
        <f t="shared" si="16"/>
        <v>0.9</v>
      </c>
      <c r="W102" s="357"/>
      <c r="X102" s="357"/>
      <c r="Y102" s="357"/>
      <c r="Z102" s="357"/>
      <c r="AA102" s="357"/>
      <c r="AB102" s="363"/>
      <c r="AC102" s="363"/>
      <c r="AD102" s="363"/>
      <c r="AE102" s="364"/>
    </row>
    <row r="103" spans="2:31" ht="15" customHeight="1">
      <c r="B103" s="292"/>
      <c r="C103" s="328"/>
      <c r="D103" s="328"/>
      <c r="E103" s="328"/>
      <c r="F103" s="328"/>
      <c r="G103" s="351"/>
      <c r="H103" s="353"/>
      <c r="I103" s="353"/>
      <c r="J103" s="379" t="s">
        <v>46</v>
      </c>
      <c r="K103" s="379"/>
      <c r="L103" s="379"/>
      <c r="M103" s="379"/>
      <c r="N103" s="379"/>
      <c r="O103" s="379"/>
      <c r="P103" s="358">
        <v>0.1</v>
      </c>
      <c r="Q103" s="358"/>
      <c r="R103" s="358">
        <v>0.9</v>
      </c>
      <c r="S103" s="358"/>
      <c r="T103" s="358">
        <v>0.8</v>
      </c>
      <c r="U103" s="358"/>
      <c r="V103" s="357">
        <f t="shared" si="16"/>
        <v>0.6</v>
      </c>
      <c r="W103" s="357"/>
      <c r="X103" s="357"/>
      <c r="Y103" s="357"/>
      <c r="Z103" s="357"/>
      <c r="AA103" s="357"/>
      <c r="AB103" s="363"/>
      <c r="AC103" s="363"/>
      <c r="AD103" s="363"/>
      <c r="AE103" s="364"/>
    </row>
    <row r="104" spans="2:31" ht="15" customHeight="1">
      <c r="B104" s="292"/>
      <c r="C104" s="328"/>
      <c r="D104" s="328"/>
      <c r="E104" s="328"/>
      <c r="F104" s="328"/>
      <c r="G104" s="351"/>
      <c r="H104" s="353"/>
      <c r="I104" s="353"/>
      <c r="J104" s="379" t="s">
        <v>47</v>
      </c>
      <c r="K104" s="379"/>
      <c r="L104" s="379"/>
      <c r="M104" s="379"/>
      <c r="N104" s="379"/>
      <c r="O104" s="379"/>
      <c r="P104" s="358">
        <v>1</v>
      </c>
      <c r="Q104" s="358"/>
      <c r="R104" s="358">
        <v>0.9</v>
      </c>
      <c r="S104" s="358"/>
      <c r="T104" s="358">
        <v>0.8</v>
      </c>
      <c r="U104" s="358"/>
      <c r="V104" s="357">
        <f t="shared" si="16"/>
        <v>0.9</v>
      </c>
      <c r="W104" s="357"/>
      <c r="X104" s="357"/>
      <c r="Y104" s="357"/>
      <c r="Z104" s="357"/>
      <c r="AA104" s="357"/>
      <c r="AB104" s="363"/>
      <c r="AC104" s="363"/>
      <c r="AD104" s="363"/>
      <c r="AE104" s="364"/>
    </row>
    <row r="105" spans="2:31" ht="15" customHeight="1">
      <c r="B105" s="292"/>
      <c r="C105" s="328"/>
      <c r="D105" s="328"/>
      <c r="E105" s="328"/>
      <c r="F105" s="328"/>
      <c r="G105" s="351"/>
      <c r="H105" s="353"/>
      <c r="I105" s="353"/>
      <c r="J105" s="379" t="s">
        <v>48</v>
      </c>
      <c r="K105" s="379"/>
      <c r="L105" s="379"/>
      <c r="M105" s="379"/>
      <c r="N105" s="379"/>
      <c r="O105" s="379"/>
      <c r="P105" s="358">
        <v>1</v>
      </c>
      <c r="Q105" s="358"/>
      <c r="R105" s="358">
        <v>0.9</v>
      </c>
      <c r="S105" s="358"/>
      <c r="T105" s="358">
        <v>0.8</v>
      </c>
      <c r="U105" s="358"/>
      <c r="V105" s="357">
        <f t="shared" si="16"/>
        <v>0.9</v>
      </c>
      <c r="W105" s="357"/>
      <c r="X105" s="357"/>
      <c r="Y105" s="357"/>
      <c r="Z105" s="357"/>
      <c r="AA105" s="357"/>
      <c r="AB105" s="363"/>
      <c r="AC105" s="363"/>
      <c r="AD105" s="363"/>
      <c r="AE105" s="364"/>
    </row>
    <row r="106" spans="2:31" ht="15" customHeight="1">
      <c r="B106" s="292">
        <v>2</v>
      </c>
      <c r="C106" s="328" t="s">
        <v>49</v>
      </c>
      <c r="D106" s="328"/>
      <c r="E106" s="328"/>
      <c r="F106" s="328"/>
      <c r="G106" s="351">
        <v>0.2</v>
      </c>
      <c r="H106" s="353" t="s">
        <v>42</v>
      </c>
      <c r="I106" s="353"/>
      <c r="J106" s="379" t="s">
        <v>50</v>
      </c>
      <c r="K106" s="379"/>
      <c r="L106" s="379"/>
      <c r="M106" s="379"/>
      <c r="N106" s="379"/>
      <c r="O106" s="379"/>
      <c r="P106" s="358">
        <v>1</v>
      </c>
      <c r="Q106" s="358"/>
      <c r="R106" s="358">
        <v>0.8</v>
      </c>
      <c r="S106" s="358"/>
      <c r="T106" s="358">
        <v>0.8</v>
      </c>
      <c r="U106" s="358"/>
      <c r="V106" s="357">
        <f t="shared" si="16"/>
        <v>0.8666666666666667</v>
      </c>
      <c r="W106" s="357"/>
      <c r="X106" s="357">
        <f>IFERROR(AVERAGEIF(V106:W111,"&lt;&gt;0"),"")</f>
        <v>0.89333333333333331</v>
      </c>
      <c r="Y106" s="357"/>
      <c r="Z106" s="357">
        <f>IFERROR(X106*G106,"")</f>
        <v>0.17866666666666667</v>
      </c>
      <c r="AA106" s="357"/>
      <c r="AB106" s="363"/>
      <c r="AC106" s="363"/>
      <c r="AD106" s="363"/>
      <c r="AE106" s="364"/>
    </row>
    <row r="107" spans="2:31" ht="15" customHeight="1">
      <c r="B107" s="292"/>
      <c r="C107" s="328"/>
      <c r="D107" s="328"/>
      <c r="E107" s="328"/>
      <c r="F107" s="328"/>
      <c r="G107" s="351"/>
      <c r="H107" s="353"/>
      <c r="I107" s="353"/>
      <c r="J107" s="379" t="s">
        <v>51</v>
      </c>
      <c r="K107" s="379"/>
      <c r="L107" s="379"/>
      <c r="M107" s="379"/>
      <c r="N107" s="379"/>
      <c r="O107" s="379"/>
      <c r="P107" s="358">
        <v>1</v>
      </c>
      <c r="Q107" s="358"/>
      <c r="R107" s="358">
        <v>0.9</v>
      </c>
      <c r="S107" s="358"/>
      <c r="T107" s="358">
        <v>0.8</v>
      </c>
      <c r="U107" s="358"/>
      <c r="V107" s="357">
        <f t="shared" si="16"/>
        <v>0.9</v>
      </c>
      <c r="W107" s="357"/>
      <c r="X107" s="357"/>
      <c r="Y107" s="357"/>
      <c r="Z107" s="357"/>
      <c r="AA107" s="357"/>
      <c r="AB107" s="363"/>
      <c r="AC107" s="363"/>
      <c r="AD107" s="363"/>
      <c r="AE107" s="364"/>
    </row>
    <row r="108" spans="2:31" ht="15" customHeight="1">
      <c r="B108" s="292"/>
      <c r="C108" s="328"/>
      <c r="D108" s="328"/>
      <c r="E108" s="328"/>
      <c r="F108" s="328"/>
      <c r="G108" s="351"/>
      <c r="H108" s="353"/>
      <c r="I108" s="353"/>
      <c r="J108" s="379" t="s">
        <v>52</v>
      </c>
      <c r="K108" s="379"/>
      <c r="L108" s="379"/>
      <c r="M108" s="379"/>
      <c r="N108" s="379"/>
      <c r="O108" s="379"/>
      <c r="P108" s="358">
        <v>1</v>
      </c>
      <c r="Q108" s="358"/>
      <c r="R108" s="358">
        <v>0.9</v>
      </c>
      <c r="S108" s="358"/>
      <c r="T108" s="358">
        <v>0.8</v>
      </c>
      <c r="U108" s="358"/>
      <c r="V108" s="357">
        <f t="shared" si="16"/>
        <v>0.9</v>
      </c>
      <c r="W108" s="357"/>
      <c r="X108" s="357"/>
      <c r="Y108" s="357"/>
      <c r="Z108" s="357"/>
      <c r="AA108" s="357"/>
      <c r="AB108" s="363"/>
      <c r="AC108" s="363"/>
      <c r="AD108" s="363"/>
      <c r="AE108" s="364"/>
    </row>
    <row r="109" spans="2:31" ht="15" customHeight="1">
      <c r="B109" s="292"/>
      <c r="C109" s="328"/>
      <c r="D109" s="328"/>
      <c r="E109" s="328"/>
      <c r="F109" s="328"/>
      <c r="G109" s="351"/>
      <c r="H109" s="353"/>
      <c r="I109" s="353"/>
      <c r="J109" s="379" t="s">
        <v>53</v>
      </c>
      <c r="K109" s="379"/>
      <c r="L109" s="379"/>
      <c r="M109" s="379"/>
      <c r="N109" s="379"/>
      <c r="O109" s="379"/>
      <c r="P109" s="358">
        <v>1</v>
      </c>
      <c r="Q109" s="358"/>
      <c r="R109" s="358">
        <v>0.9</v>
      </c>
      <c r="S109" s="358"/>
      <c r="T109" s="358">
        <v>0.8</v>
      </c>
      <c r="U109" s="358"/>
      <c r="V109" s="357">
        <f t="shared" si="16"/>
        <v>0.9</v>
      </c>
      <c r="W109" s="357"/>
      <c r="X109" s="357"/>
      <c r="Y109" s="357"/>
      <c r="Z109" s="357"/>
      <c r="AA109" s="357"/>
      <c r="AB109" s="363"/>
      <c r="AC109" s="363"/>
      <c r="AD109" s="363"/>
      <c r="AE109" s="364"/>
    </row>
    <row r="110" spans="2:31" ht="15" customHeight="1">
      <c r="B110" s="292"/>
      <c r="C110" s="328"/>
      <c r="D110" s="328"/>
      <c r="E110" s="328"/>
      <c r="F110" s="328"/>
      <c r="G110" s="351"/>
      <c r="H110" s="353"/>
      <c r="I110" s="353"/>
      <c r="J110" s="379" t="s">
        <v>54</v>
      </c>
      <c r="K110" s="379"/>
      <c r="L110" s="379"/>
      <c r="M110" s="379"/>
      <c r="N110" s="379"/>
      <c r="O110" s="379"/>
      <c r="P110" s="358">
        <v>1</v>
      </c>
      <c r="Q110" s="358"/>
      <c r="R110" s="358">
        <v>0.9</v>
      </c>
      <c r="S110" s="358"/>
      <c r="T110" s="358">
        <v>0.8</v>
      </c>
      <c r="U110" s="358"/>
      <c r="V110" s="357">
        <f t="shared" si="16"/>
        <v>0.9</v>
      </c>
      <c r="W110" s="357"/>
      <c r="X110" s="357"/>
      <c r="Y110" s="357"/>
      <c r="Z110" s="357"/>
      <c r="AA110" s="357"/>
      <c r="AB110" s="363"/>
      <c r="AC110" s="363"/>
      <c r="AD110" s="363"/>
      <c r="AE110" s="364"/>
    </row>
    <row r="111" spans="2:31" ht="15" customHeight="1">
      <c r="B111" s="292"/>
      <c r="C111" s="328"/>
      <c r="D111" s="328"/>
      <c r="E111" s="328"/>
      <c r="F111" s="328"/>
      <c r="G111" s="351"/>
      <c r="H111" s="353"/>
      <c r="I111" s="353"/>
      <c r="J111" s="379"/>
      <c r="K111" s="379"/>
      <c r="L111" s="379"/>
      <c r="M111" s="379"/>
      <c r="N111" s="379"/>
      <c r="O111" s="379"/>
      <c r="P111" s="358"/>
      <c r="Q111" s="358"/>
      <c r="R111" s="358"/>
      <c r="S111" s="358"/>
      <c r="T111" s="358"/>
      <c r="U111" s="358"/>
      <c r="V111" s="357" t="str">
        <f t="shared" si="16"/>
        <v/>
      </c>
      <c r="W111" s="357"/>
      <c r="X111" s="357"/>
      <c r="Y111" s="357"/>
      <c r="Z111" s="357"/>
      <c r="AA111" s="357"/>
      <c r="AB111" s="363"/>
      <c r="AC111" s="363"/>
      <c r="AD111" s="363"/>
      <c r="AE111" s="364"/>
    </row>
    <row r="112" spans="2:31" ht="15" customHeight="1">
      <c r="B112" s="292">
        <v>3</v>
      </c>
      <c r="C112" s="328" t="s">
        <v>55</v>
      </c>
      <c r="D112" s="328"/>
      <c r="E112" s="328"/>
      <c r="F112" s="328"/>
      <c r="G112" s="351">
        <v>0.2</v>
      </c>
      <c r="H112" s="353" t="s">
        <v>42</v>
      </c>
      <c r="I112" s="353"/>
      <c r="J112" s="379" t="s">
        <v>56</v>
      </c>
      <c r="K112" s="379"/>
      <c r="L112" s="379"/>
      <c r="M112" s="379"/>
      <c r="N112" s="379"/>
      <c r="O112" s="379"/>
      <c r="P112" s="358">
        <v>1</v>
      </c>
      <c r="Q112" s="358"/>
      <c r="R112" s="358">
        <v>0.8</v>
      </c>
      <c r="S112" s="358"/>
      <c r="T112" s="358">
        <v>0.8</v>
      </c>
      <c r="U112" s="358"/>
      <c r="V112" s="357">
        <f t="shared" si="16"/>
        <v>0.8666666666666667</v>
      </c>
      <c r="W112" s="357"/>
      <c r="X112" s="357">
        <f>IFERROR(AVERAGEIF(V112:W117,"&lt;&gt;0"),"")</f>
        <v>0.89333333333333331</v>
      </c>
      <c r="Y112" s="357"/>
      <c r="Z112" s="357">
        <f>IFERROR(X112*G112,"")</f>
        <v>0.17866666666666667</v>
      </c>
      <c r="AA112" s="357"/>
      <c r="AB112" s="363"/>
      <c r="AC112" s="363"/>
      <c r="AD112" s="363"/>
      <c r="AE112" s="364"/>
    </row>
    <row r="113" spans="2:31" ht="15" customHeight="1">
      <c r="B113" s="292"/>
      <c r="C113" s="328"/>
      <c r="D113" s="328"/>
      <c r="E113" s="328"/>
      <c r="F113" s="328"/>
      <c r="G113" s="351"/>
      <c r="H113" s="353"/>
      <c r="I113" s="353"/>
      <c r="J113" s="379" t="s">
        <v>57</v>
      </c>
      <c r="K113" s="379"/>
      <c r="L113" s="379"/>
      <c r="M113" s="379"/>
      <c r="N113" s="379"/>
      <c r="O113" s="379"/>
      <c r="P113" s="358">
        <v>1</v>
      </c>
      <c r="Q113" s="358"/>
      <c r="R113" s="358">
        <v>0.9</v>
      </c>
      <c r="S113" s="358"/>
      <c r="T113" s="358">
        <v>0.8</v>
      </c>
      <c r="U113" s="358"/>
      <c r="V113" s="357">
        <f t="shared" si="16"/>
        <v>0.9</v>
      </c>
      <c r="W113" s="357"/>
      <c r="X113" s="357"/>
      <c r="Y113" s="357"/>
      <c r="Z113" s="357"/>
      <c r="AA113" s="357"/>
      <c r="AB113" s="363"/>
      <c r="AC113" s="363"/>
      <c r="AD113" s="363"/>
      <c r="AE113" s="364"/>
    </row>
    <row r="114" spans="2:31" ht="15" customHeight="1">
      <c r="B114" s="292"/>
      <c r="C114" s="328"/>
      <c r="D114" s="328"/>
      <c r="E114" s="328"/>
      <c r="F114" s="328"/>
      <c r="G114" s="351"/>
      <c r="H114" s="353"/>
      <c r="I114" s="353"/>
      <c r="J114" s="379" t="s">
        <v>58</v>
      </c>
      <c r="K114" s="379"/>
      <c r="L114" s="379"/>
      <c r="M114" s="379"/>
      <c r="N114" s="379"/>
      <c r="O114" s="379"/>
      <c r="P114" s="358">
        <v>1</v>
      </c>
      <c r="Q114" s="358"/>
      <c r="R114" s="358">
        <v>0.9</v>
      </c>
      <c r="S114" s="358"/>
      <c r="T114" s="358">
        <v>0.8</v>
      </c>
      <c r="U114" s="358"/>
      <c r="V114" s="357">
        <f t="shared" si="16"/>
        <v>0.9</v>
      </c>
      <c r="W114" s="357"/>
      <c r="X114" s="357"/>
      <c r="Y114" s="357"/>
      <c r="Z114" s="357"/>
      <c r="AA114" s="357"/>
      <c r="AB114" s="363"/>
      <c r="AC114" s="363"/>
      <c r="AD114" s="363"/>
      <c r="AE114" s="364"/>
    </row>
    <row r="115" spans="2:31" ht="15" customHeight="1">
      <c r="B115" s="292"/>
      <c r="C115" s="328"/>
      <c r="D115" s="328"/>
      <c r="E115" s="328"/>
      <c r="F115" s="328"/>
      <c r="G115" s="351"/>
      <c r="H115" s="353"/>
      <c r="I115" s="353"/>
      <c r="J115" s="379" t="s">
        <v>59</v>
      </c>
      <c r="K115" s="379"/>
      <c r="L115" s="379"/>
      <c r="M115" s="379"/>
      <c r="N115" s="379"/>
      <c r="O115" s="379"/>
      <c r="P115" s="358">
        <v>1</v>
      </c>
      <c r="Q115" s="358"/>
      <c r="R115" s="358">
        <v>0.9</v>
      </c>
      <c r="S115" s="358"/>
      <c r="T115" s="358">
        <v>0.8</v>
      </c>
      <c r="U115" s="358"/>
      <c r="V115" s="357">
        <f t="shared" si="16"/>
        <v>0.9</v>
      </c>
      <c r="W115" s="357"/>
      <c r="X115" s="357"/>
      <c r="Y115" s="357"/>
      <c r="Z115" s="357"/>
      <c r="AA115" s="357"/>
      <c r="AB115" s="363"/>
      <c r="AC115" s="363"/>
      <c r="AD115" s="363"/>
      <c r="AE115" s="364"/>
    </row>
    <row r="116" spans="2:31" ht="15" customHeight="1">
      <c r="B116" s="292"/>
      <c r="C116" s="328"/>
      <c r="D116" s="328"/>
      <c r="E116" s="328"/>
      <c r="F116" s="328"/>
      <c r="G116" s="351"/>
      <c r="H116" s="353"/>
      <c r="I116" s="353"/>
      <c r="J116" s="379" t="s">
        <v>60</v>
      </c>
      <c r="K116" s="379"/>
      <c r="L116" s="379"/>
      <c r="M116" s="379"/>
      <c r="N116" s="379"/>
      <c r="O116" s="379"/>
      <c r="P116" s="358">
        <v>1</v>
      </c>
      <c r="Q116" s="358"/>
      <c r="R116" s="358">
        <v>0.9</v>
      </c>
      <c r="S116" s="358"/>
      <c r="T116" s="358">
        <v>0.8</v>
      </c>
      <c r="U116" s="358"/>
      <c r="V116" s="357">
        <f t="shared" si="16"/>
        <v>0.9</v>
      </c>
      <c r="W116" s="357"/>
      <c r="X116" s="357"/>
      <c r="Y116" s="357"/>
      <c r="Z116" s="357"/>
      <c r="AA116" s="357"/>
      <c r="AB116" s="363"/>
      <c r="AC116" s="363"/>
      <c r="AD116" s="363"/>
      <c r="AE116" s="364"/>
    </row>
    <row r="117" spans="2:31" ht="15" customHeight="1">
      <c r="B117" s="292"/>
      <c r="C117" s="328"/>
      <c r="D117" s="328"/>
      <c r="E117" s="328"/>
      <c r="F117" s="328"/>
      <c r="G117" s="351"/>
      <c r="H117" s="353"/>
      <c r="I117" s="353"/>
      <c r="J117" s="379"/>
      <c r="K117" s="379"/>
      <c r="L117" s="379"/>
      <c r="M117" s="379"/>
      <c r="N117" s="379"/>
      <c r="O117" s="379"/>
      <c r="P117" s="358"/>
      <c r="Q117" s="358"/>
      <c r="R117" s="358"/>
      <c r="S117" s="358"/>
      <c r="T117" s="358"/>
      <c r="U117" s="358"/>
      <c r="V117" s="357" t="str">
        <f t="shared" si="16"/>
        <v/>
      </c>
      <c r="W117" s="357"/>
      <c r="X117" s="357"/>
      <c r="Y117" s="357"/>
      <c r="Z117" s="357"/>
      <c r="AA117" s="357"/>
      <c r="AB117" s="363"/>
      <c r="AC117" s="363"/>
      <c r="AD117" s="363"/>
      <c r="AE117" s="364"/>
    </row>
    <row r="118" spans="2:31" ht="15.75" customHeight="1">
      <c r="B118" s="292">
        <v>4</v>
      </c>
      <c r="C118" s="328" t="s">
        <v>61</v>
      </c>
      <c r="D118" s="328"/>
      <c r="E118" s="328"/>
      <c r="F118" s="328"/>
      <c r="G118" s="351">
        <v>0.2</v>
      </c>
      <c r="H118" s="353" t="s">
        <v>42</v>
      </c>
      <c r="I118" s="353"/>
      <c r="J118" s="379" t="s">
        <v>62</v>
      </c>
      <c r="K118" s="379"/>
      <c r="L118" s="379"/>
      <c r="M118" s="379"/>
      <c r="N118" s="379"/>
      <c r="O118" s="379"/>
      <c r="P118" s="358">
        <v>0.4</v>
      </c>
      <c r="Q118" s="358"/>
      <c r="R118" s="358">
        <v>0.5</v>
      </c>
      <c r="S118" s="358"/>
      <c r="T118" s="358">
        <v>0.8</v>
      </c>
      <c r="U118" s="358"/>
      <c r="V118" s="357">
        <f t="shared" si="16"/>
        <v>0.56666666666666676</v>
      </c>
      <c r="W118" s="357"/>
      <c r="X118" s="357">
        <f>IFERROR(AVERAGEIF(V118:W123,"&lt;&gt;0"),"")</f>
        <v>0.48333333333333339</v>
      </c>
      <c r="Y118" s="357"/>
      <c r="Z118" s="357">
        <f>IFERROR(X118*G118,"")</f>
        <v>9.6666666666666679E-2</v>
      </c>
      <c r="AA118" s="357"/>
      <c r="AB118" s="363"/>
      <c r="AC118" s="363"/>
      <c r="AD118" s="363"/>
      <c r="AE118" s="364"/>
    </row>
    <row r="119" spans="2:31" ht="15" customHeight="1">
      <c r="B119" s="292"/>
      <c r="C119" s="328"/>
      <c r="D119" s="328"/>
      <c r="E119" s="328"/>
      <c r="F119" s="328"/>
      <c r="G119" s="351"/>
      <c r="H119" s="353"/>
      <c r="I119" s="353"/>
      <c r="J119" s="379" t="s">
        <v>63</v>
      </c>
      <c r="K119" s="379"/>
      <c r="L119" s="379"/>
      <c r="M119" s="379"/>
      <c r="N119" s="379"/>
      <c r="O119" s="379"/>
      <c r="P119" s="358">
        <v>0.4</v>
      </c>
      <c r="Q119" s="358"/>
      <c r="R119" s="358">
        <v>0.4</v>
      </c>
      <c r="S119" s="358"/>
      <c r="T119" s="358">
        <v>0.5</v>
      </c>
      <c r="U119" s="358"/>
      <c r="V119" s="357">
        <f t="shared" si="16"/>
        <v>0.43333333333333335</v>
      </c>
      <c r="W119" s="357"/>
      <c r="X119" s="357"/>
      <c r="Y119" s="357"/>
      <c r="Z119" s="357"/>
      <c r="AA119" s="357"/>
      <c r="AB119" s="363"/>
      <c r="AC119" s="363"/>
      <c r="AD119" s="363"/>
      <c r="AE119" s="364"/>
    </row>
    <row r="120" spans="2:31" ht="15" customHeight="1">
      <c r="B120" s="292"/>
      <c r="C120" s="328"/>
      <c r="D120" s="328"/>
      <c r="E120" s="328"/>
      <c r="F120" s="328"/>
      <c r="G120" s="351"/>
      <c r="H120" s="353"/>
      <c r="I120" s="353"/>
      <c r="J120" s="379" t="s">
        <v>64</v>
      </c>
      <c r="K120" s="379"/>
      <c r="L120" s="379"/>
      <c r="M120" s="379"/>
      <c r="N120" s="379"/>
      <c r="O120" s="379"/>
      <c r="P120" s="358">
        <v>0.2</v>
      </c>
      <c r="Q120" s="358"/>
      <c r="R120" s="358">
        <v>0.3</v>
      </c>
      <c r="S120" s="358"/>
      <c r="T120" s="358">
        <v>0.8</v>
      </c>
      <c r="U120" s="358"/>
      <c r="V120" s="357">
        <f t="shared" si="16"/>
        <v>0.43333333333333335</v>
      </c>
      <c r="W120" s="357"/>
      <c r="X120" s="357"/>
      <c r="Y120" s="357"/>
      <c r="Z120" s="357"/>
      <c r="AA120" s="357"/>
      <c r="AB120" s="363"/>
      <c r="AC120" s="363"/>
      <c r="AD120" s="363"/>
      <c r="AE120" s="364"/>
    </row>
    <row r="121" spans="2:31" ht="15" customHeight="1">
      <c r="B121" s="292"/>
      <c r="C121" s="328"/>
      <c r="D121" s="328"/>
      <c r="E121" s="328"/>
      <c r="F121" s="328"/>
      <c r="G121" s="351"/>
      <c r="H121" s="353"/>
      <c r="I121" s="353"/>
      <c r="J121" s="379" t="s">
        <v>65</v>
      </c>
      <c r="K121" s="379"/>
      <c r="L121" s="379"/>
      <c r="M121" s="379"/>
      <c r="N121" s="379"/>
      <c r="O121" s="379"/>
      <c r="P121" s="358">
        <v>0.1</v>
      </c>
      <c r="Q121" s="358"/>
      <c r="R121" s="358">
        <v>0.3</v>
      </c>
      <c r="S121" s="358"/>
      <c r="T121" s="358">
        <v>0.8</v>
      </c>
      <c r="U121" s="358"/>
      <c r="V121" s="357">
        <f t="shared" si="16"/>
        <v>0.40000000000000008</v>
      </c>
      <c r="W121" s="357"/>
      <c r="X121" s="357"/>
      <c r="Y121" s="357"/>
      <c r="Z121" s="357"/>
      <c r="AA121" s="357"/>
      <c r="AB121" s="363"/>
      <c r="AC121" s="363"/>
      <c r="AD121" s="363"/>
      <c r="AE121" s="364"/>
    </row>
    <row r="122" spans="2:31" ht="15.75" customHeight="1">
      <c r="B122" s="292"/>
      <c r="C122" s="328"/>
      <c r="D122" s="328"/>
      <c r="E122" s="328"/>
      <c r="F122" s="328"/>
      <c r="G122" s="351"/>
      <c r="H122" s="353"/>
      <c r="I122" s="353"/>
      <c r="J122" s="379" t="s">
        <v>66</v>
      </c>
      <c r="K122" s="379"/>
      <c r="L122" s="379"/>
      <c r="M122" s="379"/>
      <c r="N122" s="379"/>
      <c r="O122" s="379"/>
      <c r="P122" s="358">
        <v>0.3</v>
      </c>
      <c r="Q122" s="358"/>
      <c r="R122" s="358">
        <v>0.3</v>
      </c>
      <c r="S122" s="358"/>
      <c r="T122" s="358">
        <v>0.8</v>
      </c>
      <c r="U122" s="358"/>
      <c r="V122" s="357">
        <f t="shared" si="16"/>
        <v>0.46666666666666662</v>
      </c>
      <c r="W122" s="357"/>
      <c r="X122" s="357"/>
      <c r="Y122" s="357"/>
      <c r="Z122" s="357"/>
      <c r="AA122" s="357"/>
      <c r="AB122" s="363"/>
      <c r="AC122" s="363"/>
      <c r="AD122" s="363"/>
      <c r="AE122" s="364"/>
    </row>
    <row r="123" spans="2:31" ht="15.75" customHeight="1">
      <c r="B123" s="292"/>
      <c r="C123" s="328"/>
      <c r="D123" s="328"/>
      <c r="E123" s="328"/>
      <c r="F123" s="328"/>
      <c r="G123" s="351"/>
      <c r="H123" s="353"/>
      <c r="I123" s="353"/>
      <c r="J123" s="379" t="s">
        <v>67</v>
      </c>
      <c r="K123" s="379"/>
      <c r="L123" s="379"/>
      <c r="M123" s="379"/>
      <c r="N123" s="379"/>
      <c r="O123" s="379"/>
      <c r="P123" s="358">
        <v>1</v>
      </c>
      <c r="Q123" s="358"/>
      <c r="R123" s="358">
        <v>0.3</v>
      </c>
      <c r="S123" s="358"/>
      <c r="T123" s="358">
        <v>0.5</v>
      </c>
      <c r="U123" s="358"/>
      <c r="V123" s="357">
        <f t="shared" si="16"/>
        <v>0.6</v>
      </c>
      <c r="W123" s="357"/>
      <c r="X123" s="357"/>
      <c r="Y123" s="357"/>
      <c r="Z123" s="357"/>
      <c r="AA123" s="357"/>
      <c r="AB123" s="363"/>
      <c r="AC123" s="363"/>
      <c r="AD123" s="363"/>
      <c r="AE123" s="364"/>
    </row>
    <row r="124" spans="2:31" ht="15.75" customHeight="1">
      <c r="B124" s="292">
        <v>5</v>
      </c>
      <c r="C124" s="328" t="s">
        <v>68</v>
      </c>
      <c r="D124" s="328"/>
      <c r="E124" s="328"/>
      <c r="F124" s="328"/>
      <c r="G124" s="351">
        <v>0.2</v>
      </c>
      <c r="H124" s="353" t="s">
        <v>42</v>
      </c>
      <c r="I124" s="353"/>
      <c r="J124" s="379" t="s">
        <v>69</v>
      </c>
      <c r="K124" s="379"/>
      <c r="L124" s="379"/>
      <c r="M124" s="379"/>
      <c r="N124" s="379"/>
      <c r="O124" s="379"/>
      <c r="P124" s="358">
        <v>1</v>
      </c>
      <c r="Q124" s="358"/>
      <c r="R124" s="358">
        <v>0.5</v>
      </c>
      <c r="S124" s="358"/>
      <c r="T124" s="358">
        <v>0.8</v>
      </c>
      <c r="U124" s="358"/>
      <c r="V124" s="357">
        <f t="shared" si="16"/>
        <v>0.76666666666666661</v>
      </c>
      <c r="W124" s="357"/>
      <c r="X124" s="357">
        <f>IFERROR(AVERAGEIF(V124:W129,"&lt;&gt;0"),"")</f>
        <v>0.77333333333333321</v>
      </c>
      <c r="Y124" s="357"/>
      <c r="Z124" s="357">
        <f>IFERROR(X124*G124,"")</f>
        <v>0.15466666666666665</v>
      </c>
      <c r="AA124" s="357"/>
      <c r="AB124" s="363"/>
      <c r="AC124" s="363"/>
      <c r="AD124" s="363"/>
      <c r="AE124" s="364"/>
    </row>
    <row r="125" spans="2:31" ht="15" customHeight="1">
      <c r="B125" s="292"/>
      <c r="C125" s="328"/>
      <c r="D125" s="328"/>
      <c r="E125" s="328"/>
      <c r="F125" s="328"/>
      <c r="G125" s="351"/>
      <c r="H125" s="353"/>
      <c r="I125" s="353"/>
      <c r="J125" s="379" t="s">
        <v>70</v>
      </c>
      <c r="K125" s="379"/>
      <c r="L125" s="379"/>
      <c r="M125" s="379"/>
      <c r="N125" s="379"/>
      <c r="O125" s="379"/>
      <c r="P125" s="358">
        <v>1</v>
      </c>
      <c r="Q125" s="358"/>
      <c r="R125" s="358">
        <v>0.9</v>
      </c>
      <c r="S125" s="358"/>
      <c r="T125" s="358">
        <v>0.5</v>
      </c>
      <c r="U125" s="358"/>
      <c r="V125" s="357">
        <f t="shared" si="16"/>
        <v>0.79999999999999993</v>
      </c>
      <c r="W125" s="357"/>
      <c r="X125" s="357"/>
      <c r="Y125" s="357"/>
      <c r="Z125" s="357"/>
      <c r="AA125" s="357"/>
      <c r="AB125" s="363"/>
      <c r="AC125" s="363"/>
      <c r="AD125" s="363"/>
      <c r="AE125" s="364"/>
    </row>
    <row r="126" spans="2:31" ht="15.75" customHeight="1">
      <c r="B126" s="292"/>
      <c r="C126" s="328"/>
      <c r="D126" s="328"/>
      <c r="E126" s="328"/>
      <c r="F126" s="328"/>
      <c r="G126" s="351"/>
      <c r="H126" s="353"/>
      <c r="I126" s="353"/>
      <c r="J126" s="379" t="s">
        <v>71</v>
      </c>
      <c r="K126" s="379"/>
      <c r="L126" s="379"/>
      <c r="M126" s="379"/>
      <c r="N126" s="379"/>
      <c r="O126" s="379"/>
      <c r="P126" s="358">
        <v>1</v>
      </c>
      <c r="Q126" s="358"/>
      <c r="R126" s="358">
        <v>0.9</v>
      </c>
      <c r="S126" s="358"/>
      <c r="T126" s="358">
        <v>0.8</v>
      </c>
      <c r="U126" s="358"/>
      <c r="V126" s="357">
        <f t="shared" si="16"/>
        <v>0.9</v>
      </c>
      <c r="W126" s="357"/>
      <c r="X126" s="357"/>
      <c r="Y126" s="357"/>
      <c r="Z126" s="357"/>
      <c r="AA126" s="357"/>
      <c r="AB126" s="363"/>
      <c r="AC126" s="363"/>
      <c r="AD126" s="363"/>
      <c r="AE126" s="364"/>
    </row>
    <row r="127" spans="2:31" ht="15" customHeight="1">
      <c r="B127" s="292"/>
      <c r="C127" s="328"/>
      <c r="D127" s="328"/>
      <c r="E127" s="328"/>
      <c r="F127" s="328"/>
      <c r="G127" s="351"/>
      <c r="H127" s="353"/>
      <c r="I127" s="353"/>
      <c r="J127" s="379" t="s">
        <v>72</v>
      </c>
      <c r="K127" s="379"/>
      <c r="L127" s="379"/>
      <c r="M127" s="379"/>
      <c r="N127" s="379"/>
      <c r="O127" s="379"/>
      <c r="P127" s="358">
        <v>0.6</v>
      </c>
      <c r="Q127" s="358"/>
      <c r="R127" s="358">
        <v>0.5</v>
      </c>
      <c r="S127" s="358"/>
      <c r="T127" s="358">
        <v>0.8</v>
      </c>
      <c r="U127" s="358"/>
      <c r="V127" s="357">
        <f t="shared" si="16"/>
        <v>0.63333333333333341</v>
      </c>
      <c r="W127" s="357"/>
      <c r="X127" s="357"/>
      <c r="Y127" s="357"/>
      <c r="Z127" s="357"/>
      <c r="AA127" s="357"/>
      <c r="AB127" s="363"/>
      <c r="AC127" s="363"/>
      <c r="AD127" s="363"/>
      <c r="AE127" s="364"/>
    </row>
    <row r="128" spans="2:31" ht="16.5" customHeight="1">
      <c r="B128" s="292"/>
      <c r="C128" s="328"/>
      <c r="D128" s="328"/>
      <c r="E128" s="328"/>
      <c r="F128" s="328"/>
      <c r="G128" s="351"/>
      <c r="H128" s="353"/>
      <c r="I128" s="353"/>
      <c r="J128" s="379" t="s">
        <v>73</v>
      </c>
      <c r="K128" s="379"/>
      <c r="L128" s="379"/>
      <c r="M128" s="379"/>
      <c r="N128" s="379"/>
      <c r="O128" s="379"/>
      <c r="P128" s="358">
        <v>0.6</v>
      </c>
      <c r="Q128" s="358"/>
      <c r="R128" s="358">
        <v>0.9</v>
      </c>
      <c r="S128" s="358"/>
      <c r="T128" s="358">
        <v>0.8</v>
      </c>
      <c r="U128" s="358"/>
      <c r="V128" s="357">
        <f t="shared" si="16"/>
        <v>0.76666666666666661</v>
      </c>
      <c r="W128" s="357"/>
      <c r="X128" s="357"/>
      <c r="Y128" s="357"/>
      <c r="Z128" s="357"/>
      <c r="AA128" s="357"/>
      <c r="AB128" s="363"/>
      <c r="AC128" s="363"/>
      <c r="AD128" s="363"/>
      <c r="AE128" s="364"/>
    </row>
    <row r="129" spans="2:31" ht="16.5" customHeight="1">
      <c r="B129" s="292"/>
      <c r="C129" s="328"/>
      <c r="D129" s="328"/>
      <c r="E129" s="328"/>
      <c r="F129" s="328"/>
      <c r="G129" s="351"/>
      <c r="H129" s="353"/>
      <c r="I129" s="353"/>
      <c r="J129" s="379"/>
      <c r="K129" s="379"/>
      <c r="L129" s="379"/>
      <c r="M129" s="379"/>
      <c r="N129" s="379"/>
      <c r="O129" s="379"/>
      <c r="P129" s="358"/>
      <c r="Q129" s="358"/>
      <c r="R129" s="358"/>
      <c r="S129" s="358"/>
      <c r="T129" s="358"/>
      <c r="U129" s="358"/>
      <c r="V129" s="357" t="str">
        <f t="shared" si="16"/>
        <v/>
      </c>
      <c r="W129" s="357"/>
      <c r="X129" s="357"/>
      <c r="Y129" s="357"/>
      <c r="Z129" s="357"/>
      <c r="AA129" s="357"/>
      <c r="AB129" s="363"/>
      <c r="AC129" s="363"/>
      <c r="AD129" s="363"/>
      <c r="AE129" s="364"/>
    </row>
    <row r="130" spans="2:31" ht="16.5" customHeight="1">
      <c r="B130" s="3"/>
      <c r="C130" s="1"/>
      <c r="D130" s="1"/>
      <c r="E130" s="1"/>
      <c r="F130" s="1"/>
      <c r="G130" s="1"/>
      <c r="H130" s="1"/>
      <c r="I130" s="1"/>
      <c r="J130" s="378"/>
      <c r="K130" s="378"/>
      <c r="L130" s="378"/>
      <c r="M130" s="378"/>
      <c r="N130" s="378"/>
      <c r="O130" s="378"/>
      <c r="P130" s="1"/>
      <c r="Q130" s="1"/>
      <c r="R130" s="1"/>
      <c r="S130" s="1"/>
      <c r="T130" s="1"/>
      <c r="U130" s="2"/>
      <c r="V130" s="2"/>
      <c r="W130" s="2"/>
      <c r="X130" s="4"/>
      <c r="Y130" s="4"/>
      <c r="Z130" s="4"/>
      <c r="AA130" s="4"/>
      <c r="AB130" s="4"/>
      <c r="AC130" s="4"/>
      <c r="AD130" s="4"/>
      <c r="AE130" s="6"/>
    </row>
    <row r="131" spans="2:31" ht="16.5" customHeight="1">
      <c r="B131" s="7"/>
      <c r="C131" s="374" t="s">
        <v>30</v>
      </c>
      <c r="D131" s="374"/>
      <c r="E131" s="374"/>
      <c r="F131" s="374"/>
      <c r="G131" s="374"/>
      <c r="H131" s="374"/>
      <c r="I131" s="374"/>
      <c r="J131" s="373">
        <f>SUM(G100:G129)</f>
        <v>1</v>
      </c>
      <c r="K131" s="354"/>
      <c r="L131" s="354"/>
      <c r="M131" s="374" t="s">
        <v>31</v>
      </c>
      <c r="N131" s="374"/>
      <c r="O131" s="374"/>
      <c r="P131" s="374"/>
      <c r="Q131" s="374"/>
      <c r="R131" s="374"/>
      <c r="S131" s="372">
        <f>SUMIF(Z100:AA129,"&lt;&gt;0")</f>
        <v>0.77755555555555556</v>
      </c>
      <c r="T131" s="372"/>
      <c r="U131" s="2"/>
      <c r="V131" s="2"/>
      <c r="W131" s="2"/>
      <c r="X131" s="4"/>
      <c r="Y131" s="4"/>
      <c r="Z131" s="4"/>
      <c r="AA131" s="4"/>
      <c r="AB131" s="4"/>
      <c r="AC131" s="4"/>
      <c r="AD131" s="4"/>
      <c r="AE131" s="6"/>
    </row>
    <row r="132" spans="2:31" ht="16.5" customHeight="1">
      <c r="B132" s="7"/>
      <c r="C132" s="374"/>
      <c r="D132" s="374"/>
      <c r="E132" s="374"/>
      <c r="F132" s="374"/>
      <c r="G132" s="374"/>
      <c r="H132" s="374"/>
      <c r="I132" s="374"/>
      <c r="J132" s="373"/>
      <c r="K132" s="354"/>
      <c r="L132" s="354"/>
      <c r="M132" s="374"/>
      <c r="N132" s="374"/>
      <c r="O132" s="374"/>
      <c r="P132" s="374"/>
      <c r="Q132" s="374"/>
      <c r="R132" s="374"/>
      <c r="S132" s="372"/>
      <c r="T132" s="372"/>
      <c r="U132" s="1"/>
      <c r="V132" s="1"/>
      <c r="W132" s="1"/>
      <c r="X132" s="4"/>
      <c r="Y132" s="4"/>
      <c r="Z132" s="4"/>
      <c r="AA132" s="4"/>
      <c r="AB132" s="4"/>
      <c r="AC132" s="4"/>
      <c r="AD132" s="4"/>
      <c r="AE132" s="6"/>
    </row>
    <row r="133" spans="2:31" ht="16.5" customHeight="1" thickBot="1">
      <c r="B133" s="8"/>
      <c r="C133" s="381"/>
      <c r="D133" s="381"/>
      <c r="E133" s="381"/>
      <c r="F133" s="381"/>
      <c r="G133" s="381"/>
      <c r="H133" s="381"/>
      <c r="I133" s="381"/>
      <c r="J133" s="380"/>
      <c r="K133" s="343"/>
      <c r="L133" s="343"/>
      <c r="M133" s="381"/>
      <c r="N133" s="381"/>
      <c r="O133" s="381"/>
      <c r="P133" s="381"/>
      <c r="Q133" s="381"/>
      <c r="R133" s="381"/>
      <c r="S133" s="382"/>
      <c r="T133" s="382"/>
      <c r="U133" s="9"/>
      <c r="V133" s="9"/>
      <c r="W133" s="9"/>
      <c r="X133" s="10"/>
      <c r="Y133" s="10"/>
      <c r="Z133" s="10"/>
      <c r="AA133" s="10"/>
      <c r="AB133" s="10"/>
      <c r="AC133" s="10"/>
      <c r="AD133" s="10"/>
      <c r="AE133" s="11"/>
    </row>
    <row r="134" spans="2:31" ht="16.5" customHeight="1" thickTop="1">
      <c r="B134" s="1"/>
      <c r="C134" s="384" t="s">
        <v>75</v>
      </c>
      <c r="D134" s="384"/>
      <c r="E134" s="384"/>
      <c r="F134" s="384"/>
      <c r="G134" s="384"/>
      <c r="H134" s="384"/>
      <c r="I134" s="384"/>
      <c r="J134" s="384"/>
      <c r="K134" s="354"/>
      <c r="L134" s="354"/>
      <c r="M134" s="384" t="s">
        <v>76</v>
      </c>
      <c r="N134" s="384"/>
      <c r="O134" s="384"/>
      <c r="P134" s="384"/>
      <c r="Q134" s="384"/>
      <c r="R134" s="384"/>
      <c r="S134" s="384"/>
      <c r="T134" s="384"/>
      <c r="U134" s="5"/>
      <c r="V134" s="5"/>
      <c r="W134" s="5"/>
    </row>
    <row r="135" spans="2:31" ht="16.5" customHeight="1">
      <c r="C135" s="384"/>
      <c r="D135" s="384"/>
      <c r="E135" s="384"/>
      <c r="F135" s="384"/>
      <c r="G135" s="384"/>
      <c r="H135" s="384"/>
      <c r="I135" s="384"/>
      <c r="J135" s="384"/>
      <c r="K135" s="354"/>
      <c r="L135" s="354"/>
      <c r="M135" s="384"/>
      <c r="N135" s="384"/>
      <c r="O135" s="384"/>
      <c r="P135" s="384"/>
      <c r="Q135" s="384"/>
      <c r="R135" s="384"/>
      <c r="S135" s="384"/>
      <c r="T135" s="384"/>
      <c r="U135" s="5"/>
      <c r="V135" s="5"/>
      <c r="W135" s="5"/>
    </row>
    <row r="136" spans="2:31" ht="16.5" customHeight="1">
      <c r="C136" s="384"/>
      <c r="D136" s="384"/>
      <c r="E136" s="384"/>
      <c r="F136" s="384"/>
      <c r="G136" s="384"/>
      <c r="H136" s="384"/>
      <c r="I136" s="384"/>
      <c r="J136" s="384"/>
      <c r="K136" s="354"/>
      <c r="L136" s="354"/>
      <c r="M136" s="384"/>
      <c r="N136" s="384"/>
      <c r="O136" s="384"/>
      <c r="P136" s="384"/>
      <c r="Q136" s="384"/>
      <c r="R136" s="384"/>
      <c r="S136" s="384"/>
      <c r="T136" s="384"/>
      <c r="U136" s="1"/>
      <c r="V136" s="1"/>
      <c r="W136" s="1"/>
    </row>
    <row r="137" spans="2:31" ht="16.5" customHeight="1">
      <c r="C137" s="384" t="s">
        <v>79</v>
      </c>
      <c r="D137" s="384"/>
      <c r="E137" s="384"/>
      <c r="F137" s="384"/>
      <c r="G137" s="384" t="s">
        <v>80</v>
      </c>
      <c r="H137" s="384"/>
      <c r="I137" s="384"/>
      <c r="J137" s="384"/>
      <c r="K137" s="354"/>
      <c r="L137" s="354"/>
      <c r="M137" s="384" t="s">
        <v>79</v>
      </c>
      <c r="N137" s="384"/>
      <c r="O137" s="384"/>
      <c r="P137" s="384"/>
      <c r="Q137" s="384" t="s">
        <v>80</v>
      </c>
      <c r="R137" s="384"/>
      <c r="S137" s="384"/>
      <c r="T137" s="384"/>
      <c r="U137" s="1"/>
      <c r="V137" s="1"/>
      <c r="W137" s="1"/>
    </row>
    <row r="138" spans="2:31" ht="16.5" customHeight="1">
      <c r="C138" s="384"/>
      <c r="D138" s="384"/>
      <c r="E138" s="384"/>
      <c r="F138" s="384"/>
      <c r="G138" s="384"/>
      <c r="H138" s="384"/>
      <c r="I138" s="384"/>
      <c r="J138" s="384"/>
      <c r="K138" s="354"/>
      <c r="L138" s="354"/>
      <c r="M138" s="384"/>
      <c r="N138" s="384"/>
      <c r="O138" s="384"/>
      <c r="P138" s="384"/>
      <c r="Q138" s="384"/>
      <c r="R138" s="384"/>
      <c r="S138" s="384"/>
      <c r="T138" s="384"/>
      <c r="U138" s="1"/>
      <c r="V138" s="1"/>
      <c r="W138" s="1"/>
    </row>
    <row r="139" spans="2:31" ht="16.5" customHeight="1">
      <c r="C139" s="383" t="e">
        <f>#REF!</f>
        <v>#REF!</v>
      </c>
      <c r="D139" s="385"/>
      <c r="E139" s="385"/>
      <c r="F139" s="385"/>
      <c r="G139" s="383" t="str">
        <f>IFERROR(#REF!*#REF!,"")</f>
        <v/>
      </c>
      <c r="H139" s="385"/>
      <c r="I139" s="385"/>
      <c r="J139" s="385"/>
      <c r="K139" s="354"/>
      <c r="L139" s="354"/>
      <c r="M139" s="383">
        <f>'الجزء الثاني_الكفايات'!AB8</f>
        <v>1</v>
      </c>
      <c r="N139" s="385"/>
      <c r="O139" s="385"/>
      <c r="P139" s="385"/>
      <c r="Q139" s="383">
        <f>IFERROR('الجزء الثاني_الكفايات'!S50*'الجزء الثاني_الكفايات'!AB8,"")</f>
        <v>0.79833333333333334</v>
      </c>
      <c r="R139" s="385"/>
      <c r="S139" s="385"/>
      <c r="T139" s="385"/>
      <c r="U139" s="1"/>
      <c r="V139" s="1"/>
      <c r="W139" s="1"/>
    </row>
    <row r="140" spans="2:31" ht="16.5" customHeight="1">
      <c r="C140" s="385"/>
      <c r="D140" s="385"/>
      <c r="E140" s="385"/>
      <c r="F140" s="385"/>
      <c r="G140" s="385"/>
      <c r="H140" s="385"/>
      <c r="I140" s="385"/>
      <c r="J140" s="385"/>
      <c r="K140" s="354"/>
      <c r="L140" s="354"/>
      <c r="M140" s="385"/>
      <c r="N140" s="385"/>
      <c r="O140" s="385"/>
      <c r="P140" s="385"/>
      <c r="Q140" s="385"/>
      <c r="R140" s="385"/>
      <c r="S140" s="385"/>
      <c r="T140" s="385"/>
      <c r="U140" s="1"/>
      <c r="V140" s="1"/>
      <c r="W140" s="1"/>
    </row>
    <row r="141" spans="2:31" ht="16.5" customHeight="1">
      <c r="C141" s="374" t="s">
        <v>77</v>
      </c>
      <c r="D141" s="374"/>
      <c r="E141" s="374"/>
      <c r="F141" s="374"/>
      <c r="G141" s="374"/>
      <c r="H141" s="374"/>
      <c r="I141" s="374"/>
      <c r="J141" s="374"/>
      <c r="K141" s="354"/>
      <c r="L141" s="354"/>
      <c r="M141" s="374" t="s">
        <v>78</v>
      </c>
      <c r="N141" s="374"/>
      <c r="O141" s="374"/>
      <c r="P141" s="374"/>
      <c r="Q141" s="374"/>
      <c r="R141" s="374"/>
      <c r="S141" s="374"/>
      <c r="T141" s="374"/>
    </row>
    <row r="142" spans="2:31" ht="16.5" customHeight="1">
      <c r="C142" s="374"/>
      <c r="D142" s="374"/>
      <c r="E142" s="374"/>
      <c r="F142" s="374"/>
      <c r="G142" s="374"/>
      <c r="H142" s="374"/>
      <c r="I142" s="374"/>
      <c r="J142" s="374"/>
      <c r="K142" s="354"/>
      <c r="L142" s="354"/>
      <c r="M142" s="374"/>
      <c r="N142" s="374"/>
      <c r="O142" s="374"/>
      <c r="P142" s="374"/>
      <c r="Q142" s="374"/>
      <c r="R142" s="374"/>
      <c r="S142" s="374"/>
      <c r="T142" s="374"/>
    </row>
    <row r="143" spans="2:31" ht="16.5" customHeight="1">
      <c r="C143" s="374"/>
      <c r="D143" s="374"/>
      <c r="E143" s="374"/>
      <c r="F143" s="374"/>
      <c r="G143" s="374"/>
      <c r="H143" s="374"/>
      <c r="I143" s="374"/>
      <c r="J143" s="374"/>
      <c r="K143" s="354"/>
      <c r="L143" s="354"/>
      <c r="M143" s="374"/>
      <c r="N143" s="374"/>
      <c r="O143" s="374"/>
      <c r="P143" s="374"/>
      <c r="Q143" s="374"/>
      <c r="R143" s="374"/>
      <c r="S143" s="374"/>
      <c r="T143" s="374"/>
    </row>
    <row r="144" spans="2:31" ht="16.5" customHeight="1">
      <c r="C144" s="383" t="str">
        <f>IFERROR(G139+Q139,"")</f>
        <v/>
      </c>
      <c r="D144" s="383"/>
      <c r="E144" s="383"/>
      <c r="F144" s="383"/>
      <c r="G144" s="383"/>
      <c r="H144" s="383"/>
      <c r="I144" s="383"/>
      <c r="J144" s="383"/>
      <c r="K144" s="354"/>
      <c r="L144" s="354"/>
      <c r="M144" s="383" t="e">
        <f>IF(C144*100&lt;1,"",IF(C144*100&lt;60,"ضعيف",IF(C144*100&lt;70,"مقبول",IF(C144*100&lt;80,"جيد",IF(C144*100&lt;90,"جيد جدا","ممتاز")))))</f>
        <v>#VALUE!</v>
      </c>
      <c r="N144" s="383"/>
      <c r="O144" s="383"/>
      <c r="P144" s="383"/>
      <c r="Q144" s="383"/>
      <c r="R144" s="383"/>
      <c r="S144" s="383"/>
      <c r="T144" s="383"/>
    </row>
    <row r="145" spans="3:20" ht="16.5" customHeight="1">
      <c r="C145" s="383"/>
      <c r="D145" s="383"/>
      <c r="E145" s="383"/>
      <c r="F145" s="383"/>
      <c r="G145" s="383"/>
      <c r="H145" s="383"/>
      <c r="I145" s="383"/>
      <c r="J145" s="383"/>
      <c r="K145" s="354"/>
      <c r="L145" s="354"/>
      <c r="M145" s="383"/>
      <c r="N145" s="383"/>
      <c r="O145" s="383"/>
      <c r="P145" s="383"/>
      <c r="Q145" s="383"/>
      <c r="R145" s="383"/>
      <c r="S145" s="383"/>
      <c r="T145" s="383"/>
    </row>
    <row r="146" spans="3:20" ht="16.5" customHeight="1">
      <c r="C146" s="383"/>
      <c r="D146" s="383"/>
      <c r="E146" s="383"/>
      <c r="F146" s="383"/>
      <c r="G146" s="383"/>
      <c r="H146" s="383"/>
      <c r="I146" s="383"/>
      <c r="J146" s="383"/>
      <c r="K146" s="354"/>
      <c r="L146" s="354"/>
      <c r="M146" s="383"/>
      <c r="N146" s="383"/>
      <c r="O146" s="383"/>
      <c r="P146" s="383"/>
      <c r="Q146" s="383"/>
      <c r="R146" s="383"/>
      <c r="S146" s="383"/>
      <c r="T146" s="383"/>
    </row>
    <row r="147" spans="3:20" ht="16.5" customHeight="1"/>
    <row r="148" spans="3:20" ht="16.5" customHeight="1"/>
    <row r="149" spans="3:20" ht="16.5" customHeight="1"/>
    <row r="150" spans="3:20" ht="16.5" customHeight="1"/>
    <row r="151" spans="3:20" ht="16.5" customHeight="1"/>
    <row r="152" spans="3:20" ht="16.5" customHeight="1"/>
    <row r="153" spans="3:20" ht="16.5" customHeight="1"/>
    <row r="154" spans="3:20" ht="16.5" customHeight="1"/>
    <row r="163" spans="9:9">
      <c r="I163" s="12"/>
    </row>
  </sheetData>
  <mergeCells count="437">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J113:O113"/>
    <mergeCell ref="P113:Q113"/>
    <mergeCell ref="R113:S113"/>
    <mergeCell ref="T113:U113"/>
    <mergeCell ref="V113:W113"/>
    <mergeCell ref="J114:O114"/>
    <mergeCell ref="P114:Q114"/>
    <mergeCell ref="R114:S114"/>
    <mergeCell ref="T114:U114"/>
    <mergeCell ref="V114:W114"/>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29:W129"/>
    <mergeCell ref="T126:U126"/>
    <mergeCell ref="V126:W126"/>
    <mergeCell ref="P127:Q127"/>
    <mergeCell ref="R127:S127"/>
    <mergeCell ref="T127:U127"/>
    <mergeCell ref="V127:W127"/>
    <mergeCell ref="P128:Q128"/>
    <mergeCell ref="R128:S128"/>
    <mergeCell ref="T128:U128"/>
    <mergeCell ref="V128:W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J120:O120"/>
    <mergeCell ref="J121:O121"/>
    <mergeCell ref="J122:O122"/>
    <mergeCell ref="J123:O123"/>
    <mergeCell ref="J124:O124"/>
    <mergeCell ref="J125:O125"/>
    <mergeCell ref="J126:O126"/>
    <mergeCell ref="J127:O127"/>
    <mergeCell ref="J128:O128"/>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V118:W118"/>
    <mergeCell ref="Z118:AA123"/>
    <mergeCell ref="P119:Q119"/>
    <mergeCell ref="R119:S119"/>
    <mergeCell ref="T119:U119"/>
    <mergeCell ref="V119:W119"/>
    <mergeCell ref="P120:Q120"/>
    <mergeCell ref="R120:S120"/>
    <mergeCell ref="P121:Q121"/>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G97:G99"/>
    <mergeCell ref="P97:U97"/>
    <mergeCell ref="V97:W99"/>
    <mergeCell ref="Z97:AA99"/>
    <mergeCell ref="P98:Q98"/>
    <mergeCell ref="R98:S98"/>
    <mergeCell ref="T98:U98"/>
    <mergeCell ref="P99:Q99"/>
    <mergeCell ref="R99:S99"/>
    <mergeCell ref="T99:U99"/>
    <mergeCell ref="J97:O99"/>
    <mergeCell ref="X97:Y9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Q48:R50"/>
    <mergeCell ref="S48:T50"/>
    <mergeCell ref="U48:W50"/>
    <mergeCell ref="B51:B53"/>
    <mergeCell ref="C51:F53"/>
    <mergeCell ref="G51:I53"/>
    <mergeCell ref="J51:J53"/>
    <mergeCell ref="K51:L53"/>
    <mergeCell ref="M51:N53"/>
    <mergeCell ref="O51:P53"/>
    <mergeCell ref="Q51:R53"/>
    <mergeCell ref="S51:T53"/>
    <mergeCell ref="U51:W53"/>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O43:P43"/>
    <mergeCell ref="O44:P44"/>
    <mergeCell ref="Q42:R44"/>
    <mergeCell ref="K43:L43"/>
    <mergeCell ref="M43:N43"/>
    <mergeCell ref="K44:L44"/>
    <mergeCell ref="B42:B44"/>
    <mergeCell ref="B38:N39"/>
    <mergeCell ref="O45:P47"/>
    <mergeCell ref="Q45:R47"/>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N4:O5"/>
    <mergeCell ref="P4:U5"/>
    <mergeCell ref="B6:U6"/>
    <mergeCell ref="B2:U2"/>
    <mergeCell ref="B7:E8"/>
    <mergeCell ref="F7:I8"/>
    <mergeCell ref="J7:M8"/>
    <mergeCell ref="N7:Q8"/>
    <mergeCell ref="R7:U8"/>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B76:B78"/>
    <mergeCell ref="C76:F78"/>
    <mergeCell ref="G76:I78"/>
    <mergeCell ref="J76:J78"/>
    <mergeCell ref="K76:L78"/>
    <mergeCell ref="M76:N78"/>
    <mergeCell ref="O76:P78"/>
    <mergeCell ref="Q76:R78"/>
    <mergeCell ref="S76:T78"/>
    <mergeCell ref="K70:L72"/>
    <mergeCell ref="M70:N72"/>
    <mergeCell ref="O70:P72"/>
    <mergeCell ref="Q70:R72"/>
    <mergeCell ref="S70:T72"/>
    <mergeCell ref="S82:T84"/>
    <mergeCell ref="Q79:R81"/>
    <mergeCell ref="S79:T81"/>
    <mergeCell ref="U79:W81"/>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5"/>
  <sheetData>
    <row r="7" spans="6:6">
      <c r="F7" t="s">
        <v>81</v>
      </c>
    </row>
    <row r="9" spans="6:6">
      <c r="F9"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تقييم الأداء_وظائف الفئةالثالثة</vt:lpstr>
      <vt:lpstr>ارشادات عامة</vt:lpstr>
      <vt:lpstr>الجزء الأول_المعلومات العامة</vt:lpstr>
      <vt:lpstr>الجزء الثاني_الكفايات</vt:lpstr>
      <vt:lpstr>الجزء الثالث_خطة التطوير</vt: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2022-01-31T12:59:24Z</dcterms:modified>
</cp:coreProperties>
</file>